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DieseArbeitsmappe"/>
  <bookViews>
    <workbookView xWindow="65524" yWindow="65524" windowWidth="9576" windowHeight="8748" tabRatio="837" activeTab="0"/>
  </bookViews>
  <sheets>
    <sheet name="Antrag SL" sheetId="1" r:id="rId1"/>
    <sheet name="Nachweis SL" sheetId="2" r:id="rId2"/>
    <sheet name="Sommer SL" sheetId="3" r:id="rId3"/>
    <sheet name="Vorgehen SL" sheetId="4" r:id="rId4"/>
    <sheet name="Erläuterungen SL" sheetId="5" r:id="rId5"/>
    <sheet name="Uebersetzung" sheetId="6" state="hidden" r:id="rId6"/>
  </sheets>
  <externalReferences>
    <externalReference r:id="rId9"/>
    <externalReference r:id="rId10"/>
  </externalReferences>
  <definedNames>
    <definedName name="_EBF1">'[1]Standardwerte'!$K$5</definedName>
    <definedName name="_EBF2">'[1]Standardwerte'!$M$5</definedName>
    <definedName name="_EBF3">'[1]Standardwerte'!$O$5</definedName>
    <definedName name="_EBF4">'[1]Standardwerte'!$Q$5</definedName>
    <definedName name="_Qe1">#REF!</definedName>
    <definedName name="_Qe2">#REF!</definedName>
    <definedName name="_Qe3">#REF!</definedName>
    <definedName name="_Qe4">#REF!</definedName>
    <definedName name="_Qel1">'[1]Lueftung'!$J$34</definedName>
    <definedName name="_Qel2">'[1]Lueftung'!$J$75</definedName>
    <definedName name="_Qel3">'[1]Lueftung'!$J$116</definedName>
    <definedName name="_Qel4">'[1]Lueftung'!$J$157</definedName>
    <definedName name="_qhs1">#REF!</definedName>
    <definedName name="_qhs2">#REF!</definedName>
    <definedName name="_qhs3">#REF!</definedName>
    <definedName name="_qhs4">#REF!</definedName>
    <definedName name="_Qk1">#REF!</definedName>
    <definedName name="_Qk2">#REF!</definedName>
    <definedName name="_Qk3">#REF!</definedName>
    <definedName name="_Qk4">#REF!</definedName>
    <definedName name="_WRG1">#REF!</definedName>
    <definedName name="_WRG2">#REF!</definedName>
    <definedName name="_WRG3">#REF!</definedName>
    <definedName name="_WRG4">#REF!</definedName>
    <definedName name="_WW1">'[1]Standardwerte'!$R$35</definedName>
    <definedName name="_WW2">'[1]Standardwerte'!$R$36</definedName>
    <definedName name="_WW3">'[1]Standardwerte'!$R$37</definedName>
    <definedName name="_WW4">'[1]Standardwerte'!$R$38</definedName>
    <definedName name="abgabe1">'[1]Standardwerte'!$AD$23</definedName>
    <definedName name="abgabe2">'[1]Standardwerte'!$AD$24</definedName>
    <definedName name="abgabe3">'[1]Standardwerte'!$AD$25</definedName>
    <definedName name="abgabe4">'[1]Standardwerte'!$AD$26</definedName>
    <definedName name="ACDC1">'[1]Standardwerte'!$S$67</definedName>
    <definedName name="ACDC2">'[1]Standardwerte'!$S$68</definedName>
    <definedName name="ACDC3">'[1]Standardwerte'!$S$69</definedName>
    <definedName name="ACDC4">'[1]Standardwerte'!$S$70</definedName>
    <definedName name="AEBF1">#REF!</definedName>
    <definedName name="AEBF2">#REF!</definedName>
    <definedName name="AEBF3">#REF!</definedName>
    <definedName name="AEBF4">#REF!</definedName>
    <definedName name="auswahl1">'[1]Standardwerte'!$AU$6</definedName>
    <definedName name="auswahl2">'[1]Standardwerte'!$AU$7</definedName>
    <definedName name="auswahl3">'[1]Standardwerte'!$AU$8</definedName>
    <definedName name="auswahl4">'[1]Standardwerte'!$AU$9</definedName>
    <definedName name="auswahl5">'[1]Standardwerte'!$AU$10</definedName>
    <definedName name="auswahl6">'[1]Standardwerte'!$AU$11</definedName>
    <definedName name="auswahl7">'[1]Standardwerte'!$AU$12</definedName>
    <definedName name="auswahl8">'[1]Standardwerte'!$AU$13</definedName>
    <definedName name="_xlnm.Print_Area" localSheetId="0">'Antrag SL'!$A$1:$M$42</definedName>
    <definedName name="_xlnm.Print_Area" localSheetId="4">'Erläuterungen SL'!$A$1:$K$152</definedName>
    <definedName name="_xlnm.Print_Area" localSheetId="1">'Nachweis SL'!$A$1:$R$72</definedName>
    <definedName name="_xlnm.Print_Area" localSheetId="2">'Sommer SL'!$A$1:$M$41</definedName>
    <definedName name="_xlnm.Print_Area" localSheetId="3">'Vorgehen SL'!$A$9:$J$47</definedName>
    <definedName name="_xlnm.Print_Titles" localSheetId="4">'Erläuterungen SL'!$1:$8</definedName>
    <definedName name="_xlnm.Print_Titles" localSheetId="3">'Vorgehen SL'!$1:$8</definedName>
    <definedName name="E_Qk1">#REF!</definedName>
    <definedName name="E_Qk11">#REF!</definedName>
    <definedName name="E_Qk2">#REF!</definedName>
    <definedName name="E_Qk22">#REF!</definedName>
    <definedName name="E_Qk3">#REF!</definedName>
    <definedName name="E_Qk33">#REF!</definedName>
    <definedName name="E_Qk4">#REF!</definedName>
    <definedName name="E_Qk44">#REF!</definedName>
    <definedName name="EBF">#REF!</definedName>
    <definedName name="EBFo1">'[1]Standardwerte'!$K$6</definedName>
    <definedName name="EBFo2">'[1]Standardwerte'!$M$6</definedName>
    <definedName name="EBFo3">'[1]Standardwerte'!$O$6</definedName>
    <definedName name="EBFo4">'[1]Standardwerte'!$Q$6</definedName>
    <definedName name="einzel1">'[1]Standardwerte'!$BD$12</definedName>
    <definedName name="Einzelanwendung">'[1]Standardwerte'!$BS$5</definedName>
    <definedName name="F_s1">#REF!</definedName>
    <definedName name="F_s2">#REF!</definedName>
    <definedName name="F_s3">#REF!</definedName>
    <definedName name="F_s4">#REF!</definedName>
    <definedName name="Gebuehr">'[1]Standardwerte'!$BI$6</definedName>
    <definedName name="Hoehe">'[1]Eingaben'!$E$9</definedName>
    <definedName name="Kategorie1">'[1]Standardwerte'!$L$24</definedName>
    <definedName name="Kategorie2">'[1]Standardwerte'!$P$24</definedName>
    <definedName name="Kategorie3">'[1]Standardwerte'!$L$28</definedName>
    <definedName name="Kategorie4">'[1]Standardwerte'!$P$28</definedName>
    <definedName name="Klima">'[1]Standardwerte'!$C$4</definedName>
    <definedName name="Lüftung1">'[1]Standardwerte'!$Q$35</definedName>
    <definedName name="Lüftung2">'[1]Standardwerte'!$Q$36</definedName>
    <definedName name="Lüftung3">'[1]Standardwerte'!$Q$37</definedName>
    <definedName name="Lüftung4">'[1]Standardwerte'!$Q$38</definedName>
    <definedName name="mehr1">'[1]Standardwerte'!$BE$12</definedName>
    <definedName name="Mehrfachanwendung">'[1]Standardwerte'!$BS$6</definedName>
    <definedName name="mineco">'[2]Standardwerte'!$BC$33</definedName>
    <definedName name="Neubau1">'[1]Standardwerte'!$Q$43</definedName>
    <definedName name="Neubau2">'[1]Standardwerte'!$Q$44</definedName>
    <definedName name="Neubau3">'[1]Standardwerte'!$Q$45</definedName>
    <definedName name="Neubau4">'[1]Standardwerte'!$Q$46</definedName>
    <definedName name="Oekostrom">'[2]Standardwerte'!$BD$33</definedName>
    <definedName name="Projekt1">'[2]Eingaben'!$B$3</definedName>
    <definedName name="Projekt2">'[2]Eingaben'!$B$4</definedName>
    <definedName name="Projekt3">'[2]Eingaben'!$B$5</definedName>
    <definedName name="qhs">#REF!</definedName>
    <definedName name="Standardlüftung1">'[1]Standardwerte'!$J$27</definedName>
    <definedName name="Standardlüftung2">'[1]Standardwerte'!$J$28</definedName>
    <definedName name="Standardlüftung3">'[1]Standardwerte'!$J$29</definedName>
    <definedName name="Standardlüftung4">'[1]Standardwerte'!$J$30</definedName>
    <definedName name="VEBFo1">'[1]Lueftung'!$J$33</definedName>
    <definedName name="VEBFo2">'[1]Lueftung'!$J$74</definedName>
    <definedName name="VEBFo3">'[1]Lueftung'!$J$115</definedName>
    <definedName name="VEBFo4">'[1]Lueftung'!$J$156</definedName>
    <definedName name="VSup1">'[1]Lueftung'!$Y$12</definedName>
    <definedName name="VSup2">'[1]Lueftung'!$Y$53</definedName>
    <definedName name="VSup3">'[1]Lueftung'!$Y$94</definedName>
    <definedName name="VSup4">'[1]Lueftung'!$Y$135</definedName>
    <definedName name="Waermeschutz">'Sommer SL'!$O$41</definedName>
    <definedName name="WRGtyp1">'[1]Standardwerte'!$T$55</definedName>
    <definedName name="WRGtyp2">'[1]Standardwerte'!$T$56</definedName>
    <definedName name="WRGtyp3">'[1]Standardwerte'!$T$57</definedName>
    <definedName name="WRGtyp4">'[1]Standardwerte'!$T$58</definedName>
    <definedName name="WWMIN1">'[1]Standardwerte'!$N$26</definedName>
    <definedName name="WWMIN2">'[1]Standardwerte'!$R$26</definedName>
    <definedName name="WWMIN3">'[1]Standardwerte'!$N$30</definedName>
    <definedName name="WWMIN4">'[1]Standardwerte'!$R$30</definedName>
    <definedName name="Z_B0758300_4838_11D9_9E21_000393170C36_.wvu.PrintArea" localSheetId="0" hidden="1">'Antrag SL'!$A$1:$M$42</definedName>
    <definedName name="Z_B0758300_4838_11D9_9E21_000393170C36_.wvu.PrintArea" localSheetId="4" hidden="1">'Erläuterungen SL'!$A$1:$K$137</definedName>
    <definedName name="Z_B0758300_4838_11D9_9E21_000393170C36_.wvu.PrintArea" localSheetId="1" hidden="1">'Nachweis SL'!$A$1:$R$72</definedName>
    <definedName name="Z_B0758300_4838_11D9_9E21_000393170C36_.wvu.PrintArea" localSheetId="3" hidden="1">'Vorgehen SL'!$A$9:$J$47</definedName>
    <definedName name="Z_B0758300_4838_11D9_9E21_000393170C36_.wvu.PrintTitles" localSheetId="4" hidden="1">'Erläuterungen SL'!$1:$8</definedName>
    <definedName name="Z_B0758300_4838_11D9_9E21_000393170C36_.wvu.PrintTitles" localSheetId="3" hidden="1">'Vorgehen SL'!$1:$8</definedName>
    <definedName name="Zonen" localSheetId="2">'[2]Eingaben'!$J$7</definedName>
    <definedName name="Zonen">'[1]Eingaben'!$J$7</definedName>
  </definedNames>
  <calcPr fullCalcOnLoad="1"/>
</workbook>
</file>

<file path=xl/comments3.xml><?xml version="1.0" encoding="utf-8"?>
<comments xmlns="http://schemas.openxmlformats.org/spreadsheetml/2006/main">
  <authors>
    <author>Arthur Huber</author>
  </authors>
  <commentList>
    <comment ref="B27" authorId="0">
      <text>
        <r>
          <rPr>
            <sz val="8"/>
            <rFont val="Tahoma"/>
            <family val="2"/>
          </rPr>
          <t>Wenn Beschreibung zutrifft, ist Bedingung 'Glasanteil' nicht relevant. Wenn eine der beschriebenen Eigenschaften nicht zutrifft, ist n.a. anzuwählen.</t>
        </r>
      </text>
    </comment>
    <comment ref="B24" authorId="0">
      <text>
        <r>
          <rPr>
            <sz val="8"/>
            <rFont val="Tahoma"/>
            <family val="2"/>
          </rPr>
          <t>Wenn S14 zutrifft, ist in S11 n.a. anzuwählen.</t>
        </r>
      </text>
    </comment>
  </commentList>
</comments>
</file>

<file path=xl/sharedStrings.xml><?xml version="1.0" encoding="utf-8"?>
<sst xmlns="http://schemas.openxmlformats.org/spreadsheetml/2006/main" count="504" uniqueCount="372">
  <si>
    <t>Protection thermique estivale
Le justificatif par les solutions standard n'est admis que pour les habitations sans refroidissement – sinon le justificatif avec le calcul gobal doit être utilisé; exception: refroidissement au moyen d'un collecteur terrestre.
Le justificatif de la protection thermique estivale s'effectue globalement. Il est valable pour les zones dans lequelles tous les locaux satisfont les exigences suivantes:
- pas de lanterneau;
- protection solaire mobile extérieure: volet roulant ou store à lamelles;
- rafraîchissement nocturne par les fenêtres possible.</t>
  </si>
  <si>
    <t>B177</t>
  </si>
  <si>
    <t>La preuve pour la protection thermique estivale est apportée lorqu'un "oui" apparaît en ligne 41 de l'onglet "Eté SS". Si tel n'est pas le cas – une réponse négative a été donnée à l'une des 4 questions – alors le formulaire Version 10 ou 11 doit être utilisé (calcul global).</t>
  </si>
  <si>
    <t>B181</t>
  </si>
  <si>
    <t>Description cas A: habitation (individuelle ou collective) avec plafond en béton apparent à au moins 80% (donc pas de faux-plafond). Locaux avec fenêtres sur une seule façade et taux de surface vitrée &lt;70%.</t>
  </si>
  <si>
    <t>B183</t>
  </si>
  <si>
    <t>Description cas B: habitation (individuelle ou collective) avec plafond en béton apparent à au moins 80% (donc pas de faux-plafond). Locaux d'angle avec fenêtres sur 2  façades et taux de surface vitrée &lt;50% par façade.</t>
  </si>
  <si>
    <t>B185</t>
  </si>
  <si>
    <t>Description cas C: habitation (individuelle ou collective) avec dalle en bois avec chape ciment ou anhydrite d'au moins 6 cm d'épaisseur. Locaux avec fenêtres sur une seule ou sur 2  façades et taux de surface vitrée &lt;40% par façade.</t>
  </si>
  <si>
    <t>B187</t>
  </si>
  <si>
    <t>Description cas D: habitation (individuelle ou collective) avec plafond en béton apparent à au moins 80% ou dalle en bois avec chape ciment ou anhydrite d'au moins 6 cm d'épaisseur. Locaux au sud avec fenêtres sur une seule façade et taux de surface vitrée &lt;100%. Les surfaces vitrées sont ombrées par un balcon (ou un autre élément fixe) d'au moins 1 m de profondeur.
Remarque: ceci n'est pas valable pour les façades dont l'orientation s'écarte de plus de 30° du sud.</t>
  </si>
  <si>
    <t>B189</t>
  </si>
  <si>
    <t>Weitere Erklärungen zum sommerlichen Wärmeschutz sind in der Anwendungshilfe MINERGIE® auf www.minergie.ch zu finden.</t>
  </si>
  <si>
    <t>Des explications supplémentaires sur le confort thermique estival se trouve dans le document "Aide à l'utilisation MINERGIE®" disponible sur www.minergie.ch.</t>
  </si>
  <si>
    <r>
      <t xml:space="preserve">Mettre </t>
    </r>
    <r>
      <rPr>
        <b/>
        <sz val="9"/>
        <color indexed="10"/>
        <rFont val="Arial"/>
        <family val="2"/>
      </rPr>
      <t>"Demande"</t>
    </r>
    <r>
      <rPr>
        <sz val="9"/>
        <color indexed="10"/>
        <rFont val="Arial"/>
        <family val="2"/>
      </rPr>
      <t xml:space="preserve"> au lieu de "Demand" dans le premier onglet</t>
    </r>
  </si>
  <si>
    <r>
      <t xml:space="preserve">Beilagen zu Zertifikat-Antrag  </t>
    </r>
    <r>
      <rPr>
        <sz val="9"/>
        <rFont val="Arial"/>
        <family val="2"/>
      </rPr>
      <t>(sämtl. Beilagen sind einzureichen)</t>
    </r>
    <r>
      <rPr>
        <b/>
        <sz val="9"/>
        <rFont val="Arial"/>
        <family val="2"/>
      </rPr>
      <t>:</t>
    </r>
  </si>
  <si>
    <r>
      <t>Nachweis für MINERGIE</t>
    </r>
    <r>
      <rPr>
        <b/>
        <vertAlign val="superscript"/>
        <sz val="16"/>
        <rFont val="Arial"/>
        <family val="2"/>
      </rPr>
      <t>®</t>
    </r>
    <r>
      <rPr>
        <b/>
        <sz val="16"/>
        <rFont val="Arial"/>
        <family val="2"/>
      </rPr>
      <t>-Zertifikat (Standardlösung SL)</t>
    </r>
  </si>
  <si>
    <t>- keine Oblichter oder Dachflächenfenster mit Glasflächen &gt; 0.5 m2;</t>
  </si>
  <si>
    <t xml:space="preserve">Gemäss Register "Antrag SL" unter "Beilagen zu Zertifikat-Antrag" </t>
  </si>
  <si>
    <r>
      <t>Vorgehen zum Nachweis des MINERGIE</t>
    </r>
    <r>
      <rPr>
        <b/>
        <vertAlign val="superscript"/>
        <sz val="14"/>
        <rFont val="Arial"/>
        <family val="2"/>
      </rPr>
      <t>®</t>
    </r>
    <r>
      <rPr>
        <b/>
        <sz val="14"/>
        <rFont val="Arial"/>
        <family val="2"/>
      </rPr>
      <t>-Zertifikat (Standardlösungen SL)</t>
    </r>
  </si>
  <si>
    <r>
      <t>Erläuterungen zum Nachweis des MINERGIE</t>
    </r>
    <r>
      <rPr>
        <b/>
        <vertAlign val="superscript"/>
        <sz val="14"/>
        <rFont val="Arial"/>
        <family val="2"/>
      </rPr>
      <t>®</t>
    </r>
    <r>
      <rPr>
        <b/>
        <sz val="14"/>
        <rFont val="Arial"/>
        <family val="2"/>
      </rPr>
      <t>-Zertifikat  (Standardlösungen SL)</t>
    </r>
  </si>
  <si>
    <t>Fernwärme (min. 50% erneuerbare Energien, Abwärme, WKK)</t>
  </si>
  <si>
    <t xml:space="preserve">Fernwärme (min. 50% erneuerbare Energien, Abwärme, WKK); für Heizung </t>
  </si>
  <si>
    <r>
      <t>bekommt das MINERGIE</t>
    </r>
    <r>
      <rPr>
        <vertAlign val="superscript"/>
        <sz val="10"/>
        <rFont val="Arial"/>
        <family val="2"/>
      </rPr>
      <t>®</t>
    </r>
    <r>
      <rPr>
        <sz val="10"/>
        <rFont val="Arial"/>
        <family val="2"/>
      </rPr>
      <t xml:space="preserve">-Zertifikat für Mehrfachanwendung. Erstzertifizierung: Bei einem Gebäude, das als </t>
    </r>
  </si>
  <si>
    <t xml:space="preserve">Mehrfachanwendung zum ersten Mal zertifiziert wird, erfolgt eine technische Prüfung. Mehrfachanwendung ist nur in einer </t>
  </si>
  <si>
    <t xml:space="preserve">Überbauung (Siedlung) mit mehreren gleichen Gebäuden (z.B. Reiheneinfamilienhäuser REFH) möglich. </t>
  </si>
  <si>
    <t>Der Nachweis für den sommerlichen Wärmeschtz ist erbracht, wenn im Register Sommer SL ein "Ja" in der Excelzeile 41 erscheint. Ist dies nicht der Fall und muss bei einer der 4 Fragen mit nein beantwortet werden, so muss der gesamte Nachweis über den Systemnachweis Version 10a oder 11a erbracht werden.</t>
  </si>
  <si>
    <r>
      <t>Für Standardlösungen ist der Einsatz von zertifizierten Modulen (sofern vorhanden) obligatorisch. Zurzeit sind Wand- und Dach-Module mit U-Wert vom 0.15 W/m</t>
    </r>
    <r>
      <rPr>
        <vertAlign val="superscript"/>
        <sz val="8"/>
        <rFont val="Arial"/>
        <family val="2"/>
      </rPr>
      <t>2</t>
    </r>
    <r>
      <rPr>
        <sz val="8"/>
        <rFont val="Arial"/>
        <family val="2"/>
      </rPr>
      <t>K noch nicht in genügender Auswahl vorhanden. Es werden daher für eine begrenzte Zeit Konstruktionen zugelassen, welche lediglich die U-Wert-Anforderung an die Module erfüllen. 
*Türen sind zurzeit vom Modul-Obligatorium ausgenommen.</t>
    </r>
  </si>
  <si>
    <r>
      <t>Für Standardlösungen ist der Einsatz von zertifizierten Modulen (sofern vorhanden) obligatorisch. Zurzeit sind Wand- und Dach-Module mit U-Wert vom 0.15 W/m</t>
    </r>
    <r>
      <rPr>
        <vertAlign val="superscript"/>
        <sz val="10"/>
        <rFont val="Arial"/>
        <family val="2"/>
      </rPr>
      <t>2</t>
    </r>
    <r>
      <rPr>
        <sz val="10"/>
        <rFont val="Arial"/>
        <family val="2"/>
      </rPr>
      <t>K noch nicht in genügender Auswahl vorhanden. Es werden daher für eine begrenzte Zeit Konstruktionen zugelassen, welche lediglich die U-Wert-Anforderung an die Module erfüllen. 
*Türen sind zurzeit vom Modul-Obligatorium ausgenommen.</t>
    </r>
  </si>
  <si>
    <t>Sommerlicher Wärmeschutz 
Beim Nachweis mit Standardlösungen sind nur Wohnbauten ohne Kühlung möglich – ansonsten muss der Systemnachweis verwendet werden, Ausnahme: Kühlung mittels Erdkollektoren. 
Der Nachweis für den sommerlichen Wärmeschutz erfolgt über eine Globalbeurteilung.
- Die Globalbeurteilung gilt für Zonen in denen in allen Räumen folgenden Bedingungen eingehalten sind:
- keine Oblichter oder Dachflächenfenster mit Glasflächen &gt; 0.5 m2
- aussenliegender beweglicher Sonnenschutz mit Rolläden oder Rafflamellenstoren
- Nachauskühlung mit Fensterlüftung möglich
- interne Wärmelasten nicht höher als die Standardwerte im Merkblatt SIA 2024.</t>
  </si>
  <si>
    <t>L27</t>
  </si>
  <si>
    <t>Wohnbauten bis 500 m2 EBF</t>
  </si>
  <si>
    <t>MINERGIE-ECO: Wird oder wurde ein MINERGIE-ECO-Nachweis eingereicht?</t>
  </si>
  <si>
    <t>B56</t>
  </si>
  <si>
    <t>Eingabe zu MINERGIE-ECO fehlt</t>
  </si>
  <si>
    <t>M55</t>
  </si>
  <si>
    <t>Die Checkliste Wärmebrücke kann vom Internet unter www.energie.zh.ch oder www.minergie.ch heruntergeladen werden.</t>
  </si>
  <si>
    <t>Storenkasten</t>
  </si>
  <si>
    <t>≤  0.45</t>
  </si>
  <si>
    <t>≤  0.5</t>
  </si>
  <si>
    <t>Beim Nachweis mit Standardlösungen sind nur Wohnbauten ohne Kühlung möglich.</t>
  </si>
  <si>
    <t>Sommerlicher Wärmeschutz 
Beim Nachweis mit Standardlösungen sind nur Wohnbauten ohne Kühlung möglich – ansonsten muss der Systemnachweis verwendet werden, Ausnahme: Kühlung mittels Erdkollektoren. 
Der Nachweis für den sommerlichen Wärmeschutz erfolgt über eine Globalbeurteilung.
- Die Globalbeurteilung gilt für Zonen in denen in allen Räumen folgenden Bedingungen eingehalten sind:
- keine Oblichter
- aussenliegender beweglicher Sonnenschutz mit Rolläden oder Rafflamellenstoren
- Nachauskühlung mit Fensterlüftung möglich</t>
  </si>
  <si>
    <r>
      <t>Es sind entsprechende MINERGIE</t>
    </r>
    <r>
      <rPr>
        <vertAlign val="superscript"/>
        <sz val="10"/>
        <rFont val="Arial"/>
        <family val="2"/>
      </rPr>
      <t>®</t>
    </r>
    <r>
      <rPr>
        <sz val="10"/>
        <rFont val="Arial"/>
        <family val="2"/>
      </rPr>
      <t>-Module-Zertifikate zu verwenden.</t>
    </r>
  </si>
  <si>
    <t>Variante b) und c) sind nur zulässig, wenn keine Module vorhanden sind.</t>
  </si>
  <si>
    <t>Der U-Werte für Storenkasten beträgt 0.45 W/m2K resp. 0.50 W/m2K für Bauteile gegen unbeheizte Räume oder mehr als 2m im Erdreich.</t>
  </si>
  <si>
    <r>
      <t>Der U</t>
    </r>
    <r>
      <rPr>
        <vertAlign val="subscript"/>
        <sz val="10"/>
        <rFont val="Arial"/>
        <family val="2"/>
      </rPr>
      <t xml:space="preserve"> </t>
    </r>
    <r>
      <rPr>
        <sz val="10"/>
        <rFont val="Arial"/>
        <family val="2"/>
      </rPr>
      <t>-Wert  kann rechnerisch nachgewiesen werden.</t>
    </r>
  </si>
  <si>
    <t>Register "Sommer SL"</t>
  </si>
  <si>
    <t>Beschreibung Fall A: Wohnungen (Ein- und Mehrfamilienhäuser) mit Betondecken die zu min. 80% frei sind (d.h. keine heruntergehängte Decken). Räume mit Fenstern an nur einer Fassade1). 
Bedingung: Glasanteil &lt; 70%.</t>
  </si>
  <si>
    <t>Beschreibung Fall B: Wohnungen (Ein- und Mehrfamilienhäuser) mit Betondecken die zu min. 80% frei sind. Eckzimmer mit Fenstern an zwei angrenzenden Fassaden.
Bedingung: Glasanteil &lt; 50% pro Fassade.</t>
  </si>
  <si>
    <t>Beschreibung Fall C: Wohnungen (Ein- und Mehrfamilienhäuser) mit Zwischendecken aus Holz. 
Zement- oder Anhydritunterlagsboden mit min. 6 cm Stärke2). Räume mit Fenstern an nur einer Fassade oder Eckzimmer mit Fenstern an zwei angrenzenden Fassaden.
Bedingung: Glasanteil &lt; 40% pro Fassade</t>
  </si>
  <si>
    <t>Beschreibung Fall D: Wohnungen (Ein- und Mehrfamilienhäu¬ser) mit Betondecke (min. 80% frei) oder Zement- oder Anhydritunterlagsboden mit min. 6 cm Stärke2). Süd-orientierte Räume mit nur einer Fassade. Die verglasten Flächen sind durch einen Balkon (oder andere festen E-lemente) von min. 1 m Tiefe verschattet.
Bedingung3): Glasanteil &lt; 100%
Bemerkung: Gilt ausdrücklich nicht für Fassaden, die mehr als 30° von Süden abweichen.</t>
  </si>
  <si>
    <r>
      <t>Weitere Erklärungen zum sommerlichen Wärmeschutz sind in der Anwendungshilfe MINERGIE</t>
    </r>
    <r>
      <rPr>
        <vertAlign val="superscript"/>
        <sz val="10"/>
        <rFont val="Arial"/>
        <family val="2"/>
      </rPr>
      <t>®</t>
    </r>
    <r>
      <rPr>
        <sz val="10"/>
        <rFont val="Arial"/>
        <family val="2"/>
      </rPr>
      <t xml:space="preserve"> auf www.minergie.ch zu finden.</t>
    </r>
  </si>
  <si>
    <t>Checkliste Wärmebrücken</t>
  </si>
  <si>
    <t>Pläne 1 : 100 mit Bezeichnung der Bauteile und EBF</t>
  </si>
  <si>
    <t>Situationsplan</t>
  </si>
  <si>
    <t xml:space="preserve">Die Luft-Wasser Wärmepumpe darf für die Raumheizung mit einer Vorlauftemperatur  ≤ 35°C betrieben werden.  </t>
  </si>
  <si>
    <t>Wand</t>
  </si>
  <si>
    <t>Boden</t>
  </si>
  <si>
    <t>Boden mit Bodenheizung</t>
  </si>
  <si>
    <t>Die Bruttogeschossflächen sind Flächen mit Aussenabmessungen, d.h. inkl. Wände.</t>
  </si>
  <si>
    <t>Situationsplan muss beigelegt werden</t>
  </si>
  <si>
    <t>≤  1.6</t>
  </si>
  <si>
    <t>≤  2.0</t>
  </si>
  <si>
    <t>Nachweis SL</t>
  </si>
  <si>
    <t>Projekt:</t>
  </si>
  <si>
    <t>Haustechnik</t>
  </si>
  <si>
    <t xml:space="preserve"> </t>
  </si>
  <si>
    <t>Wärme-Erzeugungssystem und Wärmeabgabe</t>
  </si>
  <si>
    <t>Wärmeabgabe</t>
  </si>
  <si>
    <t>Bodenheizung</t>
  </si>
  <si>
    <t>andere</t>
  </si>
  <si>
    <r>
      <t>Verein MINERGIE</t>
    </r>
    <r>
      <rPr>
        <b/>
        <vertAlign val="superscript"/>
        <sz val="9"/>
        <rFont val="Arial"/>
        <family val="2"/>
      </rPr>
      <t>®</t>
    </r>
    <r>
      <rPr>
        <b/>
        <sz val="9"/>
        <rFont val="Arial"/>
        <family val="2"/>
      </rPr>
      <t xml:space="preserve"> (AMI)</t>
    </r>
  </si>
  <si>
    <t>Antrag SL</t>
  </si>
  <si>
    <r>
      <t>Association MINERGIE</t>
    </r>
    <r>
      <rPr>
        <b/>
        <vertAlign val="superscript"/>
        <sz val="9"/>
        <rFont val="Arial"/>
        <family val="2"/>
      </rPr>
      <t>®</t>
    </r>
  </si>
  <si>
    <t>Strasse:</t>
  </si>
  <si>
    <t>Heizkörper</t>
  </si>
  <si>
    <t xml:space="preserve">sind also: Fenster, Türen und Tore. </t>
  </si>
  <si>
    <t>Die Absorberfläche der Solaranlage, die mit der Standardlösung 2 erforderlich ist, muss mindestens 2% der</t>
  </si>
  <si>
    <t>Gebäudestandort:</t>
  </si>
  <si>
    <t>m.ü.M.</t>
  </si>
  <si>
    <r>
      <t xml:space="preserve">EBF </t>
    </r>
    <r>
      <rPr>
        <sz val="8"/>
        <color indexed="8"/>
        <rFont val="Arial"/>
        <family val="2"/>
      </rPr>
      <t>(= Energiebezugsfläche, entspricht der beheizten BGF)</t>
    </r>
  </si>
  <si>
    <r>
      <t>EBF</t>
    </r>
    <r>
      <rPr>
        <vertAlign val="subscript"/>
        <sz val="9"/>
        <rFont val="Arial"/>
        <family val="2"/>
      </rPr>
      <t xml:space="preserve"> </t>
    </r>
    <r>
      <rPr>
        <sz val="9"/>
        <rFont val="Arial"/>
        <family val="2"/>
      </rPr>
      <t>:</t>
    </r>
  </si>
  <si>
    <r>
      <t>m</t>
    </r>
    <r>
      <rPr>
        <vertAlign val="superscript"/>
        <sz val="9"/>
        <rFont val="Arial"/>
        <family val="2"/>
      </rPr>
      <t>2</t>
    </r>
  </si>
  <si>
    <r>
      <t>Fensterfläche A</t>
    </r>
    <r>
      <rPr>
        <vertAlign val="subscript"/>
        <sz val="9"/>
        <rFont val="Arial"/>
        <family val="2"/>
      </rPr>
      <t>W</t>
    </r>
  </si>
  <si>
    <t xml:space="preserve"> (z.B. SPF od. gleichwertige Atteste) bestanden haben.</t>
  </si>
  <si>
    <t xml:space="preserve">Lüftungssystem: Bei der Komfortlüftung müssen beide aufgeführten Anforderungen zwingend erfüllt sein.  </t>
  </si>
  <si>
    <r>
      <t>Berechnung der EBF und Fensterfläche A</t>
    </r>
    <r>
      <rPr>
        <vertAlign val="subscript"/>
        <sz val="9"/>
        <rFont val="Arial"/>
        <family val="2"/>
      </rPr>
      <t>W</t>
    </r>
  </si>
  <si>
    <t>a)</t>
  </si>
  <si>
    <t>b)</t>
  </si>
  <si>
    <r>
      <t>Standardlösung 5</t>
    </r>
    <r>
      <rPr>
        <vertAlign val="superscript"/>
        <sz val="9"/>
        <rFont val="Arial"/>
        <family val="2"/>
      </rPr>
      <t>1</t>
    </r>
    <r>
      <rPr>
        <sz val="9"/>
        <rFont val="Arial"/>
        <family val="2"/>
      </rPr>
      <t xml:space="preserve">:  </t>
    </r>
  </si>
  <si>
    <r>
      <t>1</t>
    </r>
    <r>
      <rPr>
        <sz val="9"/>
        <rFont val="Arial"/>
        <family val="2"/>
      </rPr>
      <t xml:space="preserve">kann nur für Gebäudestandorte H ≤  1000 m.ü.M. verwendet werden </t>
    </r>
  </si>
  <si>
    <t>Bauteilliste und U-Werte (inkl. Fenster)</t>
  </si>
  <si>
    <t>Zwei Anforderungen für die Komfortlüftung mit Wärmerückgewinnung</t>
  </si>
  <si>
    <t>Technische Daten Wärmeerzeugung beilegen,  wenn vorhanden, resp. bekannt.</t>
  </si>
  <si>
    <t>(Bei Höhenlagen über 1000 m.ü.M. ist diese Art von Wärmeerzeugung für die SL grundsätzlich zu wenig effizient)</t>
  </si>
  <si>
    <t xml:space="preserve">Objekt: </t>
  </si>
  <si>
    <t xml:space="preserve">Strasse / Nr: </t>
  </si>
  <si>
    <t xml:space="preserve">Postleitzahl: </t>
  </si>
  <si>
    <t xml:space="preserve">Ort: </t>
  </si>
  <si>
    <t>Architekt/in</t>
  </si>
  <si>
    <t>Planer/in</t>
  </si>
  <si>
    <t>Vorlauftemperatur 35°C für die Raumheizung.</t>
  </si>
  <si>
    <t xml:space="preserve">Die Wärmepumpe mit Erdsonde (od. Erdregister) darf für die Raumheizung mit einer Vorlauftemperatur  ≤ 35°C </t>
  </si>
  <si>
    <t xml:space="preserve">Die in der Tabelle vorgegebenen U-Werte dürfen nur unterschritten nicht aber überschritten werden. </t>
  </si>
  <si>
    <t>Der Nachweis der U-Werte ist mit folgenden Unterlagen/Verfahren möglich:</t>
  </si>
  <si>
    <t>Wärmebrücken:</t>
  </si>
  <si>
    <t>Die Anforderungen der Wärmebrücken gemäss beiliegender "Checkliste Wärmebrücken"</t>
  </si>
  <si>
    <t xml:space="preserve">sind erfüllt </t>
  </si>
  <si>
    <t>Bemerkungen:</t>
  </si>
  <si>
    <t>Vorgehen SL</t>
  </si>
  <si>
    <t>Diese Excel-Datei besteht aus verschiedenen Registern</t>
  </si>
  <si>
    <t>Standardlösungen (SL): Wärmeerzeuger für Raumheizung und Warmwasser</t>
  </si>
  <si>
    <t xml:space="preserve"> -</t>
  </si>
  <si>
    <t>Ausgefüllte Checkliste Wärmebrücken muss beigelegt werden.</t>
  </si>
  <si>
    <r>
      <t>Flachkollektor: Absorberfläche A</t>
    </r>
    <r>
      <rPr>
        <vertAlign val="subscript"/>
        <sz val="9"/>
        <rFont val="Arial"/>
        <family val="2"/>
      </rPr>
      <t>S</t>
    </r>
    <r>
      <rPr>
        <sz val="9"/>
        <rFont val="Arial"/>
        <family val="2"/>
      </rPr>
      <t>:</t>
    </r>
  </si>
  <si>
    <r>
      <t>Vakuumröhren-Kollektoren: Absorberfläche A</t>
    </r>
    <r>
      <rPr>
        <vertAlign val="subscript"/>
        <sz val="9"/>
        <rFont val="Arial"/>
        <family val="2"/>
      </rPr>
      <t>S</t>
    </r>
    <r>
      <rPr>
        <sz val="9"/>
        <rFont val="Arial"/>
        <family val="2"/>
      </rPr>
      <t>:</t>
    </r>
  </si>
  <si>
    <t>Lüftungssystem</t>
  </si>
  <si>
    <t>Erfüllt das projektierte Lüftungssystem beide Anforderungen?</t>
  </si>
  <si>
    <t>Gebäudehülle</t>
  </si>
  <si>
    <t xml:space="preserve">für Bauteile gegen Aussenklima </t>
  </si>
  <si>
    <t xml:space="preserve">für Bauteile gegen unbeheizte Räume </t>
  </si>
  <si>
    <t>Technische Daten Lüftungsgerät</t>
  </si>
  <si>
    <t xml:space="preserve">  wenn  bekannt</t>
  </si>
  <si>
    <t>Angabe der Meereshöhe des Gebäudes</t>
  </si>
  <si>
    <t xml:space="preserve">Holzfeuerung + Solar  </t>
  </si>
  <si>
    <t xml:space="preserve">Standardlösung 3:  </t>
  </si>
  <si>
    <t xml:space="preserve">Standardlösung 1:  </t>
  </si>
  <si>
    <t xml:space="preserve">Standardlösung 2:  </t>
  </si>
  <si>
    <t>oder weniger als 2m im Erdreich</t>
  </si>
  <si>
    <t xml:space="preserve">oder mehr als 2m im Erdreich  </t>
  </si>
  <si>
    <r>
      <t xml:space="preserve">U-Wert </t>
    </r>
    <r>
      <rPr>
        <sz val="9"/>
        <rFont val="Arial"/>
        <family val="2"/>
      </rPr>
      <t xml:space="preserve"> W/m</t>
    </r>
    <r>
      <rPr>
        <vertAlign val="superscript"/>
        <sz val="9"/>
        <rFont val="Arial"/>
        <family val="2"/>
      </rPr>
      <t>2</t>
    </r>
    <r>
      <rPr>
        <sz val="9"/>
        <rFont val="Arial"/>
        <family val="2"/>
      </rPr>
      <t>K</t>
    </r>
  </si>
  <si>
    <t xml:space="preserve">Dach / Decke </t>
  </si>
  <si>
    <r>
      <t>Flachkollektor: Absorberfläche A</t>
    </r>
    <r>
      <rPr>
        <vertAlign val="subscript"/>
        <sz val="9"/>
        <rFont val="Arial"/>
        <family val="2"/>
      </rPr>
      <t xml:space="preserve">S </t>
    </r>
    <r>
      <rPr>
        <sz val="9"/>
        <rFont val="Arial"/>
        <family val="2"/>
      </rPr>
      <t>≥ 2% EBF</t>
    </r>
  </si>
  <si>
    <t>und Ausführung voraussetzt.</t>
  </si>
  <si>
    <t xml:space="preserve">der Einhaltung  kantonaler Vorschriften, SIA-Normen, usw. entbindet und eine fachgerechte Planung </t>
  </si>
  <si>
    <t xml:space="preserve">Standardlösung 4:  </t>
  </si>
  <si>
    <t>Für die max. zulässige Vorlauftemperatur für die Raumheizung gelten die Kant. Vorschriften.</t>
  </si>
  <si>
    <t>Der Nachweis der Anforderungen der  Wärmebrücken ist erbracht, wenn die Einhaltung der Grenzwerte</t>
  </si>
  <si>
    <t>mittels der Checklisten Wärmebrücken nachgewiesen ist.</t>
  </si>
  <si>
    <r>
      <t>Angabe der Fensterfläche (A</t>
    </r>
    <r>
      <rPr>
        <vertAlign val="subscript"/>
        <sz val="10"/>
        <rFont val="Arial"/>
        <family val="2"/>
      </rPr>
      <t>W</t>
    </r>
    <r>
      <rPr>
        <sz val="10"/>
        <rFont val="Arial"/>
        <family val="2"/>
      </rPr>
      <t xml:space="preserve">) gegen Aussenklima. Das Gebäude muss so konzepiert sein, dass </t>
    </r>
  </si>
  <si>
    <r>
      <t>Unter Fensterflächen (A</t>
    </r>
    <r>
      <rPr>
        <vertAlign val="subscript"/>
        <sz val="10"/>
        <rFont val="Arial"/>
        <family val="2"/>
      </rPr>
      <t>W</t>
    </r>
    <r>
      <rPr>
        <sz val="10"/>
        <rFont val="Arial"/>
        <family val="2"/>
      </rPr>
      <t>) versteht man alle Flächen der Bauteile für welche U-Werte gleich oder grösser 1 W/m</t>
    </r>
    <r>
      <rPr>
        <vertAlign val="superscript"/>
        <sz val="10"/>
        <rFont val="Arial"/>
        <family val="2"/>
      </rPr>
      <t>2</t>
    </r>
    <r>
      <rPr>
        <sz val="10"/>
        <rFont val="Arial"/>
        <family val="2"/>
      </rPr>
      <t xml:space="preserve">K zulässig </t>
    </r>
  </si>
  <si>
    <r>
      <t>Bedingung Standardlösung: Fensterfläche (A</t>
    </r>
    <r>
      <rPr>
        <vertAlign val="subscript"/>
        <sz val="10"/>
        <rFont val="Arial"/>
        <family val="2"/>
      </rPr>
      <t>W</t>
    </r>
    <r>
      <rPr>
        <sz val="10"/>
        <rFont val="Arial"/>
        <family val="2"/>
      </rPr>
      <t>) ≤ 30% der Energiebezugsfläche (EBF)</t>
    </r>
  </si>
  <si>
    <t>(siehe Bildschirmleiste unten)</t>
  </si>
  <si>
    <t>Erläuterungen SL</t>
  </si>
  <si>
    <t xml:space="preserve">Beachten Sie bitte, dass die Zertifizierung mit dem vereinfachten Verfahren "Standardlösung SL" nur </t>
  </si>
  <si>
    <t>Gebäudekategorie</t>
  </si>
  <si>
    <t xml:space="preserve">Einzelanwendung </t>
  </si>
  <si>
    <t>Gebäudedaten</t>
  </si>
  <si>
    <r>
      <t>A</t>
    </r>
    <r>
      <rPr>
        <vertAlign val="subscript"/>
        <sz val="9"/>
        <rFont val="Arial"/>
        <family val="2"/>
      </rPr>
      <t>W</t>
    </r>
    <r>
      <rPr>
        <sz val="9"/>
        <rFont val="Arial"/>
        <family val="2"/>
      </rPr>
      <t>:</t>
    </r>
  </si>
  <si>
    <r>
      <t>Anteil Fensterfläche an EBF</t>
    </r>
    <r>
      <rPr>
        <vertAlign val="subscript"/>
        <sz val="9"/>
        <rFont val="Arial"/>
        <family val="2"/>
      </rPr>
      <t xml:space="preserve"> </t>
    </r>
    <r>
      <rPr>
        <sz val="9"/>
        <rFont val="Arial"/>
        <family val="2"/>
      </rPr>
      <t>≤ 30%</t>
    </r>
  </si>
  <si>
    <t>Ja</t>
  </si>
  <si>
    <t>Neubau:</t>
  </si>
  <si>
    <t>Baujahr:</t>
  </si>
  <si>
    <t>das Register "Antrag SL".</t>
  </si>
  <si>
    <t>Notwendige Beilagen</t>
  </si>
  <si>
    <t xml:space="preserve">Holzfeuerung (z.B.Stückholz) erfordert eine im System der Holzfeuerung eingebundene Solaranlage für </t>
  </si>
  <si>
    <t>Der Aufstellungsort ist frei wählbar (Technikraum, Wohnbereich usw.).</t>
  </si>
  <si>
    <t xml:space="preserve">Die automatische Holzfeuerung muss auch im Sommer die WW-Aufbereitung übernehmen. </t>
  </si>
  <si>
    <t xml:space="preserve">Pläne 1 : 100 mit Bezeichnung der Bauteile und der eingezeichneten beheizten Wohnfläche (EBF) oder der unbeheizten </t>
  </si>
  <si>
    <t>Fläche müssen beigelegt werden.</t>
  </si>
  <si>
    <t xml:space="preserve">Die Energiebezugsfläche (EBF) bei der Standardlösung entspricht der beheizten Bruttogeschossfläche (BGF). </t>
  </si>
  <si>
    <t xml:space="preserve">Automatische Holzfeuerung </t>
  </si>
  <si>
    <t xml:space="preserve">Kommt eine Wärmepumpe als Wärmeerzeugung zum Einsatz beträgt die max. zulässige </t>
  </si>
  <si>
    <t>unter Einhaltung der vorgegebenen Bedingungen gemäss Nutzungsreglement Anhang C zulässig ist.</t>
  </si>
  <si>
    <t xml:space="preserve">Beachten Sie bitte, dass die Wahl einer Standardlösung den Architekten und den Planer nicht von </t>
  </si>
  <si>
    <t xml:space="preserve">EBF sein. Diese  Angabe bezieht sich auf verglaste, selektiv beschichtete Flachkollektoren. </t>
  </si>
  <si>
    <t>Es dürfen nur Kollektoren od. Anlagen verwendet werden, welche die Qualitätsprüfung</t>
  </si>
  <si>
    <t>Wärmerückgewinnung ≥ 80% und</t>
  </si>
  <si>
    <t xml:space="preserve">U-Werte : </t>
  </si>
  <si>
    <t>In Abweichung zur Norm SIA 380/1 (Ausgabe 2001) werden keine Raumhöhenkorrekturen vorgenommen, EBF = EBFo</t>
  </si>
  <si>
    <r>
      <t>Solaranlage</t>
    </r>
    <r>
      <rPr>
        <b/>
        <vertAlign val="superscript"/>
        <sz val="9"/>
        <rFont val="Arial"/>
        <family val="2"/>
      </rPr>
      <t xml:space="preserve"> </t>
    </r>
    <r>
      <rPr>
        <sz val="7"/>
        <rFont val="Arial"/>
        <family val="2"/>
      </rPr>
      <t xml:space="preserve"> (nur für Standardlösung 2, Holzfeuerung+Solar, zwingend)</t>
    </r>
  </si>
  <si>
    <t>Gleichstrom- oder EC-Motoren für den Ventilatorantrieb</t>
  </si>
  <si>
    <t>Systemnachweis erbracht werden.</t>
  </si>
  <si>
    <t>"Standardlösung SL" erfüllt sind.</t>
  </si>
  <si>
    <t>(Die Ziffern beziehen sich auf die entsprechend nummerierten Zeilen des Formulars)</t>
  </si>
  <si>
    <t>Register "Antrag SL"</t>
  </si>
  <si>
    <t>Technische Daten Wärmeerzeugung</t>
  </si>
  <si>
    <t xml:space="preserve">Ev. Weitere Unterlagen: </t>
  </si>
  <si>
    <t xml:space="preserve">Füllen Sie die Daten (unter Beachtung der Erläuterungen und des Nutzungsreglements) in die Register </t>
  </si>
  <si>
    <r>
      <t>Bei Vakuumröhren-Kollektoren kann die geforderte Absorberfläche der Solaranlage A</t>
    </r>
    <r>
      <rPr>
        <vertAlign val="subscript"/>
        <sz val="10"/>
        <rFont val="Arial"/>
        <family val="2"/>
      </rPr>
      <t>S</t>
    </r>
    <r>
      <rPr>
        <sz val="10"/>
        <rFont val="Arial"/>
        <family val="2"/>
      </rPr>
      <t xml:space="preserve"> um 20% reduziert werden.</t>
    </r>
  </si>
  <si>
    <t xml:space="preserve">Die Zertifizierungsstelle kann bei Bedarf weitere Unterlagen verlangen, die zur Ueberprüfung des </t>
  </si>
  <si>
    <r>
      <t>MINERGIE</t>
    </r>
    <r>
      <rPr>
        <vertAlign val="superscript"/>
        <sz val="10"/>
        <color indexed="8"/>
        <rFont val="Arial"/>
        <family val="2"/>
      </rPr>
      <t>®</t>
    </r>
    <r>
      <rPr>
        <sz val="10"/>
        <color indexed="8"/>
        <rFont val="Arial"/>
        <family val="2"/>
      </rPr>
      <t>-Standards nötig sind.</t>
    </r>
  </si>
  <si>
    <t>Die Wärmerückgewinnung (WRG) muss über ein Wärmetauschersystem erfolgen, welches mit der Wärme</t>
  </si>
  <si>
    <t xml:space="preserve">aus der Abluft die Zuluft erwärmt. </t>
  </si>
  <si>
    <t>Die Wärmerückgewinnung der Anlage muss mindestens 80% betragen.</t>
  </si>
  <si>
    <t>Die Ventilatoren der Komfortlüftungsanlage müssen mit Gleichstrommotoren- oder</t>
  </si>
  <si>
    <t>EC-Motoren ausgestattet sein. (dies hat einen deutlich geringeren Elektrizitätsverbrauch zur Folge).</t>
  </si>
  <si>
    <r>
      <t>Gut nachvollziehbare Berechnung der Flächen EBF (Energiebezugsfläche) und A</t>
    </r>
    <r>
      <rPr>
        <vertAlign val="subscript"/>
        <sz val="10"/>
        <rFont val="Arial"/>
        <family val="2"/>
      </rPr>
      <t>W</t>
    </r>
    <r>
      <rPr>
        <sz val="10"/>
        <rFont val="Arial"/>
        <family val="2"/>
      </rPr>
      <t xml:space="preserve">  (Fensterfläche) muss beigelegt werden.</t>
    </r>
  </si>
  <si>
    <r>
      <t>Werden andere Systeme (Haustechnik od. Gebäudehülle) verwendet, muss der MINERGIE</t>
    </r>
    <r>
      <rPr>
        <vertAlign val="superscript"/>
        <sz val="10"/>
        <rFont val="Arial"/>
        <family val="2"/>
      </rPr>
      <t>®</t>
    </r>
    <r>
      <rPr>
        <sz val="10"/>
        <rFont val="Arial"/>
        <family val="2"/>
      </rPr>
      <t>Nachweis über den</t>
    </r>
  </si>
  <si>
    <r>
      <t xml:space="preserve">Unter automatischer Holzfeuerung versteht man Anlagen mit automatischer Zündeinrichtung (z.B. Pelletheizkessel). </t>
    </r>
    <r>
      <rPr>
        <strike/>
        <sz val="10"/>
        <rFont val="Arial"/>
        <family val="2"/>
      </rPr>
      <t xml:space="preserve"> </t>
    </r>
  </si>
  <si>
    <t>Bei den Standardlösungen sind neben Heizkörper- und Bodenheizung auch andere Wärmeabgabesysteme zugelassen.</t>
  </si>
  <si>
    <t>Der Nachweis der Bauteilkonstruktion kann mittels Bauteilkatalog (Nr. gemäss Bauteilkatalog) erbracht werden.</t>
  </si>
  <si>
    <t>c)</t>
  </si>
  <si>
    <t>der Hauptanteil der Fensterflächen der Sonne zugewandt ist.</t>
  </si>
  <si>
    <t xml:space="preserve">max. Vorlauftemperatur der Wärmeabgabe Heizung:  </t>
  </si>
  <si>
    <t>°C</t>
  </si>
  <si>
    <t>PLZ, Ort:</t>
  </si>
  <si>
    <t>Technische Daten Lüftungsgerät beilegen, wenn vorhanden, resp. bekannt</t>
  </si>
  <si>
    <t>Die Wärmeerzeugung gilt für Heizung und Warmwasser und muss entsprechend ausgelegt sein.</t>
  </si>
  <si>
    <t>Register "Nachweis SL"</t>
  </si>
  <si>
    <r>
      <t xml:space="preserve">Wärmepumpe mit Erdsonde </t>
    </r>
    <r>
      <rPr>
        <sz val="9"/>
        <rFont val="Arial"/>
        <family val="2"/>
      </rPr>
      <t xml:space="preserve">(WP-SW)  </t>
    </r>
  </si>
  <si>
    <r>
      <t>Wärmepumpe Aussenluft</t>
    </r>
    <r>
      <rPr>
        <sz val="9"/>
        <rFont val="Arial"/>
        <family val="2"/>
      </rPr>
      <t xml:space="preserve"> (WP-LW)</t>
    </r>
  </si>
  <si>
    <t>Voraussichtliches Baujahr einsetzen.</t>
  </si>
  <si>
    <t>Bauteilliste mit Bezeichnung der Bauteile, U-Wert Berechnungen oder Auszug aus Bauteilkatalog usw. muss beigelegt werden.</t>
  </si>
  <si>
    <t>und Warmwasser ganzjährig</t>
  </si>
  <si>
    <t>E-Planer/in</t>
  </si>
  <si>
    <t>Berater/in</t>
  </si>
  <si>
    <t>GU</t>
  </si>
  <si>
    <t>Bauherrschaft</t>
  </si>
  <si>
    <r>
      <t xml:space="preserve">Projektdaten:  </t>
    </r>
    <r>
      <rPr>
        <sz val="9"/>
        <rFont val="Arial"/>
        <family val="2"/>
      </rPr>
      <t>(Präzise Objektbezeichnung, definitiver Standort des Objekts mit Strasse, Nummer, PLZ, Ort)</t>
    </r>
  </si>
  <si>
    <t xml:space="preserve">Eingabe der kompletten Projektdaten mit präziser Objektbezeichnung, inkl. definitiven Standorts des Objekts (mit Strasse,  </t>
  </si>
  <si>
    <t>Hausnummer, PLZ und Ort).</t>
  </si>
  <si>
    <t>1-4</t>
  </si>
  <si>
    <t>mit Gebührenreduktion DEFH, REFH</t>
  </si>
  <si>
    <t>Mehrfachanwendung Erstzertifizierung</t>
  </si>
  <si>
    <t>Mehrfachanwendung Neuerstellung</t>
  </si>
  <si>
    <t>- identische EBF aller Hausteile</t>
  </si>
  <si>
    <t>- identische Hausteile (DEFH)</t>
  </si>
  <si>
    <t>- identische Haustechnik</t>
  </si>
  <si>
    <t>- alle Hausteile gleichzeitig zertifiziert</t>
  </si>
  <si>
    <t>- 1 Nachweis über ganzes Haus oder über Hausteil mit ungünstigster Ausrichtung, jedoch pro Hausteil 1 Antragsformular</t>
  </si>
  <si>
    <t>Neuerstellung: Bei einem Gebäude, das auf Basis der Erstzertifizierung z.B. als Typen- oder Systemhaus oder als Einzel-</t>
  </si>
  <si>
    <t xml:space="preserve">Ein Gebäude das mehrfach erstellt wird (z.B. als Typen- oder Systemhaus oder als Einzelgebäude mehrfach in Überbauung) </t>
  </si>
  <si>
    <t xml:space="preserve">Für die Standardlösungen SL kann nur aus den 5 aufgeführten Wärmeerzeugungssystemen ausgewählt werden. </t>
  </si>
  <si>
    <t>≤  1.0</t>
  </si>
  <si>
    <t>≤  1.2</t>
  </si>
  <si>
    <t>≤  0.15</t>
  </si>
  <si>
    <t xml:space="preserve">≤  0.15 </t>
  </si>
  <si>
    <t>≤  0.20</t>
  </si>
  <si>
    <t>Türen*</t>
  </si>
  <si>
    <r>
      <t>MINERGIE-ECO:</t>
    </r>
    <r>
      <rPr>
        <sz val="9"/>
        <rFont val="Arial"/>
        <family val="2"/>
      </rPr>
      <t xml:space="preserve"> Wird oder wurde ein MINERGIE-ECO-Nachweis eingereicht?</t>
    </r>
  </si>
  <si>
    <t>Minergie Eco</t>
  </si>
  <si>
    <t>Nachweis</t>
  </si>
  <si>
    <t>Nein</t>
  </si>
  <si>
    <r>
      <t>Wohnbauten bis 500 m</t>
    </r>
    <r>
      <rPr>
        <b/>
        <vertAlign val="superscript"/>
        <sz val="9"/>
        <rFont val="Arial"/>
        <family val="2"/>
      </rPr>
      <t>2</t>
    </r>
    <r>
      <rPr>
        <b/>
        <sz val="9"/>
        <rFont val="Arial"/>
        <family val="2"/>
      </rPr>
      <t xml:space="preserve"> EBF</t>
    </r>
  </si>
  <si>
    <r>
      <t>Angabe des Haustyps (EFH=Einfamilienhaus), im Moment nur Wohnbauten bis 500 m</t>
    </r>
    <r>
      <rPr>
        <vertAlign val="superscript"/>
        <sz val="10"/>
        <rFont val="Arial"/>
        <family val="2"/>
      </rPr>
      <t>2</t>
    </r>
    <r>
      <rPr>
        <sz val="10"/>
        <rFont val="Arial"/>
        <family val="2"/>
      </rPr>
      <t xml:space="preserve"> EBF (Geb. Kat. I+II) für SL zugelassen</t>
    </r>
  </si>
  <si>
    <t>Qualitätssiegel Holzenergie Schweiz erforderlich.</t>
  </si>
  <si>
    <t>Für Heizung und Warmwasser ganzjährig, D-A-CH-Gütesiegel erforderlich.</t>
  </si>
  <si>
    <t>Für Gebäudestandorte über 1000 Meter über Meer ist die Standardlösung 5 nicht zulässig.</t>
  </si>
  <si>
    <t>Die Anforderungen gemäss MuKEn 2008 Art. 1.12 Abs. 3 und Art. 1.13 Abs. 1 und 2 sind verbindlich.</t>
  </si>
  <si>
    <t>Für alle Wärmeerzeuger gilt: die Dimensionierung (z.B. Luft-Wasser-Wärmepumpe) muss so ausgelegt sein, dass sie die Normheizlast gemäss Norm SIA 384.201 vollständig, ohne zusätzliche elektrische Nachwärmung, deckt.</t>
  </si>
  <si>
    <t>Art. 1.12 Abs. 3:
Der Begriff „Zusatzheizung“ ist zu präzisieren, vgl. Art. 1.13 MuKEn. Die Hauptheizung (z.B. Wärmepumpe, Holzheizung) muss so ausgelegt werden, dass sie bei der Auslegungstemperatur die gesamte Leistung erbringen kann.</t>
  </si>
  <si>
    <t>Art. 1.13 Abs. 1:
Die Hauptheizung (z.B. Wärmepumpe, Holzheizung) muss so ausgelegt werden, dass sie bei der Auslegungstemperatur den gesamten Leistungsbedarf decken kann. Ist dies nicht der Fall, gilt die Elektroheizung als Zusatzheizung und ist nicht zulässig. Der Leistungsbedarf für Raumheizung ergibt sich auf Grund der Norm SIA 384.201, dazu kommt der Warmwasserbedarf gemäss Entwurf für die Norm SIA 384/1. Allfällige Sperrzeiten der Elektrizitätsversorgungsunternehmen sind zu berücksichtigen.</t>
  </si>
  <si>
    <t>Art. 1.13 Abs. 2:
Der Einsatz einer Elektroheizung als Notheizung ist zulässig. Häufig und aus energetischer Sicht akzeptierbar, weil der Energie-Anteil der Elektroheizung klein bleibt, ist der Einsatz einer Notheizung bei Luft-/Wasser-Wärmepumpen für Aussentemperaturen unter der Auslegetemperatur gemäss Norm SIA 384.201. Als Notheizung gilt beispielsweise auch der Einsatz einer Elektroheizung für die Bauaustrocknung von Neubauten (auch bei Erdsonden-Wärmepumpen). In einer Vollzugshilfe sind die Fälle und die Umstände zu umschreiben.</t>
  </si>
  <si>
    <t xml:space="preserve">Für alle Wärmeerzeuger gilt: die Dimensionierung (z.B. Luft-Wasser-Wärmepumpe) muss so ausgelegt </t>
  </si>
  <si>
    <t xml:space="preserve">sein, dass sie die Normheizlast gemäss Norm SIA 384.201 vollständig, ohne zusätzliche elektrische </t>
  </si>
  <si>
    <t>Nachwärmung, deckt.</t>
  </si>
  <si>
    <t>a</t>
  </si>
  <si>
    <t>b</t>
  </si>
  <si>
    <t>c</t>
  </si>
  <si>
    <t>Warmwasseraufbereitung im Sommer, (siehe  Ziffer 76). Qualitätssiegel Holzenergie Schweiz erforderlich.</t>
  </si>
  <si>
    <t>Fenster</t>
  </si>
  <si>
    <t>Für Standardlösungen ist der Einsatz von zertifizierten Modulen (sofern vorhanden), für Bauteile gegen Aussenklima oder weniger als 2m im Erdreich, obligatorisch. Am 1.1.2009 werden noch keine "neuen" Wand- und Dach-Module existieren. Es werden daher für eine begrenzte Zeit Konstruktionen zulassen, welche lediglich die U-Wert-Anforderung an die Module erfüllen. Entsprechende Übergangsbestimmungen werden erarbeitet.
*Türen sind zurzeit vom Modul-Obligatorium ausgenommen.</t>
  </si>
  <si>
    <t>Die Anforderungen an den thermischen Komfort im Sommer sind erfüllt.</t>
  </si>
  <si>
    <t>Sommerlicher Wärmeschutz</t>
  </si>
  <si>
    <t>Bitte entsprechendes Register Sommer ausfüllen und beilegen.</t>
  </si>
  <si>
    <t>Sommer SL</t>
  </si>
  <si>
    <t xml:space="preserve">"Antrag SL", " Nachweis SL" und "Sommer SL"ein. </t>
  </si>
  <si>
    <t>Kontrollieren Sie in den Registern "Antrag SL", " Nachweis SL" und "Sommer SL", ob die Bedingungen für die</t>
  </si>
  <si>
    <t>Wenn ja, drucken Sie die Register "Antrag SL", " Nachweis SL" und "Sommer SL" aus und unterzeichnen Sie</t>
  </si>
  <si>
    <t>Der Nachweis des sommerlichen Wärmeschutzes ist eine Selbstdeklaration des Antragstellers. Die Zertifizierungsstelle kann im Rahmen der Zertifizierung oder bei Stichproben detaillierte Unterlagen verlangen.</t>
  </si>
  <si>
    <t>Der Glasanteil bezieht sich immer auf die Fassadenfläche (NICHT Energiebezugsfläche).</t>
  </si>
  <si>
    <t>Die Glasflächen sind kleiner als die Fensterflächen (um den Betrag des Rahmenanteils)</t>
  </si>
  <si>
    <t>Die Globalbeurteilung gilt für Zonen in denen in allen Räumen folgende Bedingungen eingehalten sind:</t>
  </si>
  <si>
    <t>n.a.</t>
  </si>
  <si>
    <t>S1</t>
  </si>
  <si>
    <t>ja</t>
  </si>
  <si>
    <t>S2</t>
  </si>
  <si>
    <t>- aussenliegender beweglicher Sonnenschutz mit Rollläden oder Rafflamellenstoren;</t>
  </si>
  <si>
    <t>nein</t>
  </si>
  <si>
    <t>S3</t>
  </si>
  <si>
    <t>- Nachtauskühlung mit Fensterlüftung ist möglich;</t>
  </si>
  <si>
    <t>S4</t>
  </si>
  <si>
    <t>- interne Wärmelasten nicht höher als die Standardwerte im Merkblatt SIA 2024.</t>
  </si>
  <si>
    <t>Prüfung ob nicht alle Eingaben "n.a."</t>
  </si>
  <si>
    <t xml:space="preserve">  Zone</t>
  </si>
  <si>
    <t>Erfüllen die Räume in der Zone die Kriterien?</t>
  </si>
  <si>
    <t>S11</t>
  </si>
  <si>
    <t>Wohnen (EFH, MFH), Räume mit 1 Fassade, Betondecke (&gt;80% frei):
- Glasanteil &lt;70%</t>
  </si>
  <si>
    <t>S12</t>
  </si>
  <si>
    <t>S13</t>
  </si>
  <si>
    <t>Wohnen (EFH, MFH), 1 Fassade oder Eckzimmer. Holzdecke und Zementunterlagsboden mit min. 6 cm oder Anhydrit min. 5 cm Stärke:
- Glasanteil &lt;40%</t>
  </si>
  <si>
    <t>S14</t>
  </si>
  <si>
    <t>Wohnen (EFH, MFH), Räume mit 1 Fassade, Betondecke (&gt;80% frei) oder Zement-unterlagsboden mit min. 6 cm oder Anhydrit min. 5 cmStärke. Süd-Orientierung und Verschattung durch Balkon von min. 1 m Tiefe. 
- Glasanteil &gt;70%</t>
  </si>
  <si>
    <t>S15</t>
  </si>
  <si>
    <t>Einzelbüro, Gruppenbüro, Sitzungszimmer mit 1 Fassade, Betondecke (&gt;80% frei):
- Glasanteil &lt;50% und automat. Steuerung des Sonnenschutzes</t>
  </si>
  <si>
    <t>S16</t>
  </si>
  <si>
    <t>Einzelbüro, Gruppenbüro, Sitzungszimmer als Eckzimmer, Betondecke (&gt;80% frei):
- Glasanteil &lt;35% und automat. Steuerung des Sonnenschutzes</t>
  </si>
  <si>
    <t>S17</t>
  </si>
  <si>
    <t>Lager mit geringen internen Wärmelasten</t>
  </si>
  <si>
    <t>S18</t>
  </si>
  <si>
    <t>S19</t>
  </si>
  <si>
    <t>S20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</si>
  <si>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</si>
  <si>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</si>
  <si>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</si>
  <si>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S33</t>
  </si>
  <si>
    <t>S34</t>
  </si>
  <si>
    <t>Gemäss Deklaration sind Anforderungen an den sommerlichen Wärmeschutz erfüllt.</t>
  </si>
  <si>
    <r>
      <t>Sommerlicher Wärmeschutz im MINERGIE</t>
    </r>
    <r>
      <rPr>
        <b/>
        <vertAlign val="superscript"/>
        <sz val="16"/>
        <rFont val="Arial"/>
        <family val="2"/>
      </rPr>
      <t>®</t>
    </r>
    <r>
      <rPr>
        <b/>
        <sz val="16"/>
        <rFont val="Arial"/>
        <family val="2"/>
      </rPr>
      <t>-Standard</t>
    </r>
  </si>
  <si>
    <t>(Standardlösung SL)</t>
  </si>
  <si>
    <t xml:space="preserve">Variante 1: Globalbeurteilung von Standardfällen für die Nutzungen Wohnen  </t>
  </si>
  <si>
    <t>Wohnen (EFH, MFH), Eckzimmer; Betondecke (&gt;80% frei):
- Glasanteil pro Fassade &lt;50%</t>
  </si>
  <si>
    <r>
      <t>Angabe, ob ein MINERGIE-ECO</t>
    </r>
    <r>
      <rPr>
        <vertAlign val="superscript"/>
        <sz val="10"/>
        <rFont val="Arial"/>
        <family val="2"/>
      </rPr>
      <t>®</t>
    </r>
    <r>
      <rPr>
        <sz val="10"/>
        <rFont val="Arial"/>
        <family val="2"/>
      </rPr>
      <t>-Nachweis eingereicht wird oder wurde.</t>
    </r>
  </si>
  <si>
    <t>Uebersetzungsliste</t>
  </si>
  <si>
    <t>Blatt</t>
  </si>
  <si>
    <t>Zelle</t>
  </si>
  <si>
    <t>deutsch</t>
  </si>
  <si>
    <t>französisch</t>
  </si>
  <si>
    <t>italienisch</t>
  </si>
  <si>
    <t>Der Nachweis für den sommerlichen Wärmeschtz ist erbracht, wenn im Register Sommer SL ein "Ja" in der Excelzeile 41 erscheint. Ist dies nicht der Fall und muss bei einer der 4 Fragen mit nein beantwortet werden, so muss der gesamte Nachweis über den Systemnachweis Version 10 oder 11 erbracht werden.</t>
  </si>
  <si>
    <r>
      <t xml:space="preserve">Unterzeichneter Ausdruck </t>
    </r>
    <r>
      <rPr>
        <sz val="8"/>
        <rFont val="Arial"/>
        <family val="2"/>
      </rPr>
      <t>Reg."Antrag SL","Nachweis SL" und "Sommer SL"</t>
    </r>
  </si>
  <si>
    <t>Bâtiments d’habitation jusqu’à 500 m2 SRE</t>
  </si>
  <si>
    <t>MINERGIE-ECO: Un justificatif MINERGIE-ECO est ou sera-t-il transmis?</t>
  </si>
  <si>
    <t>Données rel. à MINERGIE-ECO manquantes</t>
  </si>
  <si>
    <t>Dati concernanti MINERGIE-ECO mancano</t>
  </si>
  <si>
    <t>D21</t>
  </si>
  <si>
    <t>La production de chaleur (par ex. pompe à chaleur air-eau) doit être dimensionnée de sorte qu'elle couvre entièrement la demande de chaleur (calculée selon la norme SIA 384.201) sans apport électrique.</t>
  </si>
  <si>
    <t>D23</t>
  </si>
  <si>
    <t>Les prescriptions du MoPEC 2008 art. 1.12 alinéa 3 et art. 1.13 alinéas 1 et 2 doivent être respectées.</t>
  </si>
  <si>
    <t>E55</t>
  </si>
  <si>
    <t>Caisson de store</t>
  </si>
  <si>
    <t>E58</t>
  </si>
  <si>
    <t>L'utilisation de module certifié est obligatoire pour les éléments de construction vers l'air extérieur ou le terrain à moins de 2 m de profondeur. Au 1.01.09, il n'y a pas encore de "nouveaux" modules mur ou toit. Aussi tout élément de construction qui respecte les exigences de valeur U sera admis pendant un certain temps. Des dispositions transitoires sont en préparation. 
* Les modules pour les portes ne sont pour l'instant pas obligatoires.</t>
  </si>
  <si>
    <t>C64</t>
  </si>
  <si>
    <t>Protection thermique estivale</t>
  </si>
  <si>
    <t>D65</t>
  </si>
  <si>
    <t>Les exigences relatives au confort thermique estival sont remplies.</t>
  </si>
  <si>
    <t>E66</t>
  </si>
  <si>
    <t>Veuillez svp. remplir l'onglet "Eté SS" et le joindre à la demande.</t>
  </si>
  <si>
    <t>E67</t>
  </si>
  <si>
    <t>Le justificatif avec les solutions standard n'est possible que pour les habitations sans refroidissement.</t>
  </si>
  <si>
    <t>Explications SS</t>
  </si>
  <si>
    <t>B29</t>
  </si>
  <si>
    <t>Angabe des Haustyps (EFH=Einfamilienhaus), im Moment nur Wohnbauten bis 500 m2 EBF (Geb. Kat. I+II) für SL zugelassen</t>
  </si>
  <si>
    <r>
      <t xml:space="preserve">Indication du type de bâtiment. </t>
    </r>
    <r>
      <rPr>
        <sz val="9"/>
        <color indexed="8"/>
        <rFont val="Arial"/>
        <family val="2"/>
      </rPr>
      <t xml:space="preserve">Pour l'instant seules les habitations jusqu'à 500 m² SRE sont admises avec les solutions standard </t>
    </r>
    <r>
      <rPr>
        <sz val="9"/>
        <color indexed="11"/>
        <rFont val="Arial"/>
        <family val="2"/>
      </rPr>
      <t>(cat.bât. I+II)</t>
    </r>
    <r>
      <rPr>
        <sz val="9"/>
        <color indexed="8"/>
        <rFont val="Arial"/>
        <family val="2"/>
      </rPr>
      <t>.</t>
    </r>
  </si>
  <si>
    <t>B100</t>
  </si>
  <si>
    <r>
      <t xml:space="preserve">Die Wärmepumpe mit Erdsonde (od. Erdregister) darf für die Raumheizung mit einer Vorlauftemperatur  ≤ 35°C betrieben werden. </t>
    </r>
    <r>
      <rPr>
        <sz val="9"/>
        <color indexed="10"/>
        <rFont val="Arial"/>
        <family val="2"/>
      </rPr>
      <t>Für Heizung und Warmwasser ganzjährig, D-A-CH-Gütesiegel erforderlich.</t>
    </r>
  </si>
  <si>
    <r>
      <t xml:space="preserve">La température de départ de chauffage, des pompes à chaleur avec sondes géothermiques (ou registre terrestre) ne doit pas excéder les 35° C (Tdép. ≤ 35°). </t>
    </r>
    <r>
      <rPr>
        <sz val="9"/>
        <color indexed="10"/>
        <rFont val="Arial"/>
        <family val="2"/>
      </rPr>
      <t>Für Heizung und Warmwasser ganzjährig, D-A-CH-Gütesiegel erforderlich.</t>
    </r>
  </si>
  <si>
    <t>B103</t>
  </si>
  <si>
    <r>
      <t xml:space="preserve">Holzfeuerung (z.B.Stückholz) erfordert eine im System der Holzfeuerung eingebundene Solaranlage für Warmwasseraufbereitung im Sommer, (siehe  Ziffer </t>
    </r>
    <r>
      <rPr>
        <sz val="9"/>
        <color indexed="10"/>
        <rFont val="Arial"/>
        <family val="2"/>
      </rPr>
      <t>76). Qualitätssiegel Holzenergie Schweiz erforderlich.</t>
    </r>
    <r>
      <rPr>
        <sz val="9"/>
        <rFont val="Arial"/>
        <family val="2"/>
      </rPr>
      <t xml:space="preserve"> Der Aufstellungsort ist frei wählbar (Technikraum, Wohnbereich usw.).</t>
    </r>
  </si>
  <si>
    <r>
      <t xml:space="preserve">Le chauffage au bois (par exemple à bûche) doit être couplé à une installation solaire thermique pour la préparation de l'eau chaude sanitaire, (voir chiffre 76).   
</t>
    </r>
    <r>
      <rPr>
        <sz val="9"/>
        <color indexed="10"/>
        <rFont val="Arial"/>
        <family val="2"/>
      </rPr>
      <t xml:space="preserve">Qualitätssiegel Holzenergie Schweiz erforderlich. </t>
    </r>
    <r>
      <rPr>
        <sz val="9"/>
        <color indexed="8"/>
        <rFont val="Arial"/>
        <family val="2"/>
      </rPr>
      <t xml:space="preserve">
L'emplacement de l'installation peut être choisi librement (local technique, zone d'habitation, etc.)</t>
    </r>
  </si>
  <si>
    <t>B107</t>
  </si>
  <si>
    <r>
      <t xml:space="preserve">Unter automatischer Holzfeuerung versteht man Anlagen mit automatischer Zündeinrichtung (z.B. Pelletheizkessel). Die automatische Holzfeuerung muss auch im Sommer die WW-Aufbereitung übernehmen. </t>
    </r>
    <r>
      <rPr>
        <sz val="9"/>
        <color indexed="10"/>
        <rFont val="Arial"/>
        <family val="2"/>
      </rPr>
      <t>Qualitätssiegel Holzenergie Schweiz erforderlich.</t>
    </r>
  </si>
  <si>
    <r>
      <t xml:space="preserve">Par chauffage automatique au bois on entend des installations munies d'un dispositif d'allumage automatique (par ex. chaudière à pellets). Le chauffage automatique au bois doit également prendre en charge la préparation de l'eau chaude sanitaire pendant l'été. </t>
    </r>
    <r>
      <rPr>
        <sz val="9"/>
        <color indexed="10"/>
        <rFont val="Arial"/>
        <family val="2"/>
      </rPr>
      <t>Qualitätssiegel Holzenergie Schweiz erforderlich.</t>
    </r>
  </si>
  <si>
    <t>B114</t>
  </si>
  <si>
    <r>
      <t xml:space="preserve">Die Luft-Wasser Wärmepumpe darf für die Raumheizung mit einer Vorlauftemperatur  ≤ 35°C betrieben werden. </t>
    </r>
    <r>
      <rPr>
        <sz val="9"/>
        <color indexed="10"/>
        <rFont val="Arial"/>
        <family val="2"/>
      </rPr>
      <t>Für Heizung und Warmwasser ganzjährig, D-A-CH-Gütesiegel erforderlich.</t>
    </r>
  </si>
  <si>
    <r>
      <t xml:space="preserve">La température de départ de chauffage, des pompes à chaleur air-eau ne doit pas excéder les 35° C (Tdép. ≤ 35°). </t>
    </r>
    <r>
      <rPr>
        <sz val="9"/>
        <color indexed="10"/>
        <rFont val="Arial"/>
        <family val="2"/>
      </rPr>
      <t>Für Heizung und Warmwasser ganzjährig, D-A-CH-Gütesiegel erforderlich.</t>
    </r>
  </si>
  <si>
    <t>B121</t>
  </si>
  <si>
    <t>B123</t>
  </si>
  <si>
    <t>B125</t>
  </si>
  <si>
    <t>Art 1.12 au sujet de l'alinéa 3:
La notion de chauffage d’appoint doit être précisée (cf. aussi art. 1.13 MoPEC). Le chauffage principal
(p. ex. pompe à chaleur, chaudière à bois) doit être dimensionné de manière à fournir la puissance
nécessaire à la température de dimensionnement.</t>
  </si>
  <si>
    <t>B127</t>
  </si>
  <si>
    <t>Art. 1.13 au sujet de l'alinéa 1:
Le chauffage principal (p. ex. pompe à chaleur, chaudière à bois) doit être dimensionné de manière à
fournir la puissance nécessaire à la température de dimensionnement. Si tel n’est pas le cas, le
chauffage électrique est considéré comme chauffage d’appoint et n'est pas autorisé. Le besoin de
puissance pour le chauffage de locaux est défini sur la base de la norme SIA 384.201, et celui
nécessaire au chauffage de l'eau chaude sanitaire selon projet de norme SIA 384/1. Il faut tenir
compte, le cas échéant, des périodes de restriction déterminées par les entreprises
d’approvisionnement en électricité.</t>
  </si>
  <si>
    <t>B129</t>
  </si>
  <si>
    <t>Art. 1.13 au sujet de l'alinéa 2:
Le montage d'un chauffage électrique de secours est autorisé. Dans le cas fréquent de pompes à
chaleur air/eau, l'utilisation d'un chauffage électrique de secours est autorisé lorsque la température
extérieure se situe au-dessous de la température de dimensionnement (selon la norme SIA 384.201), car,
la part d'énergie électrique de chauffage reste minime, ce qui rend la situation acceptable sur le plan
énergétique. Un chauffage électrique peut aussi être considéré comme chauffage de secours lorsqu'il
est utilisé pour le séchage d'un bâtiment neuf (même pour des pompes à chaleur raccordées à des
sondes géothermiques). Les cas particuliers et les circonstances admissibles seront décrits dans une aide
à l’application.</t>
  </si>
  <si>
    <t>C158</t>
  </si>
  <si>
    <t>Es sind entsprechende MINERGIE®-Module-Zertifikate zu verwenden.</t>
  </si>
  <si>
    <t>Utiliser un module MINERGIE® certifié.</t>
  </si>
  <si>
    <t>B165</t>
  </si>
  <si>
    <t>Les variantes b) et c) ne sont admises que s'il n'y a pas de module disponible.</t>
  </si>
  <si>
    <t>B167</t>
  </si>
  <si>
    <t>B169</t>
  </si>
  <si>
    <t>B175</t>
  </si>
  <si>
    <t>Das optimale Vorgehen beim Ausfüllen von NachweisSLVers13.xls</t>
  </si>
  <si>
    <t>betrieben werden. Für Heizung und Warmwasser ganzjährig, EHPA-Gütesiegel erforderlich.</t>
  </si>
  <si>
    <r>
      <t>Nachweisformular zum MINERGIE</t>
    </r>
    <r>
      <rPr>
        <b/>
        <vertAlign val="superscript"/>
        <sz val="14"/>
        <rFont val="Arial"/>
        <family val="2"/>
      </rPr>
      <t>®</t>
    </r>
    <r>
      <rPr>
        <b/>
        <sz val="14"/>
        <rFont val="Arial"/>
        <family val="2"/>
      </rPr>
      <t>-Antrag (Standardlösung SL)</t>
    </r>
  </si>
  <si>
    <t>Pro Gebäude (z.B. EFH, Doppel-EFH-Einheit, Reihen-EFH-Einheit usw.) 
ist je ein Nachweisformular zu verwenden. Ausnahme bei ZFH = 1 Antrag.</t>
  </si>
  <si>
    <r>
      <t>Ein Gebäude das einmalig erstellt wird, bekommt das MINERGIE</t>
    </r>
    <r>
      <rPr>
        <vertAlign val="superscript"/>
        <sz val="10"/>
        <rFont val="Arial"/>
        <family val="2"/>
      </rPr>
      <t>®</t>
    </r>
    <r>
      <rPr>
        <sz val="10"/>
        <rFont val="Arial"/>
        <family val="2"/>
      </rPr>
      <t>-Zertifikat für Einzelanwend.</t>
    </r>
  </si>
  <si>
    <t>Für DEFH und REFH sind Gebührenreduktionen nur möglich, wenn folgenden Bedingungen erfüllt sind:</t>
  </si>
  <si>
    <t>gebäude in einer Überbauung erneut erstellt wird, erfolgt keine technische Prüfung.</t>
  </si>
  <si>
    <t>MINERGIE® NachweisSLVers2016 zu verwenden bis 31.12.2016</t>
  </si>
</sst>
</file>

<file path=xl/styles.xml><?xml version="1.0" encoding="utf-8"?>
<styleSheet xmlns="http://schemas.openxmlformats.org/spreadsheetml/2006/main">
  <numFmts count="1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Fr.&quot;\ #,##0"/>
    <numFmt numFmtId="165" formatCode="0.0"/>
    <numFmt numFmtId="166" formatCode="0."/>
  </numFmts>
  <fonts count="82">
    <font>
      <sz val="9"/>
      <name val="Geneva"/>
      <family val="0"/>
    </font>
    <font>
      <sz val="11"/>
      <color indexed="8"/>
      <name val="Calibri"/>
      <family val="2"/>
    </font>
    <font>
      <sz val="10"/>
      <name val="Arial"/>
      <family val="2"/>
    </font>
    <font>
      <sz val="8"/>
      <name val="Arial"/>
      <family val="2"/>
    </font>
    <font>
      <sz val="6"/>
      <name val="Arial"/>
      <family val="2"/>
    </font>
    <font>
      <sz val="7"/>
      <name val="Arial"/>
      <family val="2"/>
    </font>
    <font>
      <b/>
      <sz val="14"/>
      <name val="Arial"/>
      <family val="2"/>
    </font>
    <font>
      <b/>
      <sz val="10"/>
      <name val="Arial"/>
      <family val="2"/>
    </font>
    <font>
      <b/>
      <sz val="12"/>
      <name val="Arial"/>
      <family val="2"/>
    </font>
    <font>
      <b/>
      <sz val="9"/>
      <name val="Arial"/>
      <family val="2"/>
    </font>
    <font>
      <sz val="9"/>
      <name val="Arial"/>
      <family val="2"/>
    </font>
    <font>
      <sz val="9"/>
      <color indexed="10"/>
      <name val="Arial"/>
      <family val="2"/>
    </font>
    <font>
      <vertAlign val="superscript"/>
      <sz val="9"/>
      <name val="Arial"/>
      <family val="2"/>
    </font>
    <font>
      <vertAlign val="subscript"/>
      <sz val="9"/>
      <name val="Arial"/>
      <family val="2"/>
    </font>
    <font>
      <b/>
      <sz val="8"/>
      <name val="Arial"/>
      <family val="2"/>
    </font>
    <font>
      <sz val="12"/>
      <name val="Arial"/>
      <family val="2"/>
    </font>
    <font>
      <b/>
      <sz val="16"/>
      <name val="Arial"/>
      <family val="2"/>
    </font>
    <font>
      <sz val="16"/>
      <name val="Arial"/>
      <family val="2"/>
    </font>
    <font>
      <sz val="14"/>
      <name val="Arial"/>
      <family val="2"/>
    </font>
    <font>
      <b/>
      <sz val="6"/>
      <name val="Arial"/>
      <family val="2"/>
    </font>
    <font>
      <b/>
      <vertAlign val="superscript"/>
      <sz val="9"/>
      <name val="Arial"/>
      <family val="2"/>
    </font>
    <font>
      <sz val="10"/>
      <name val="Geneva"/>
      <family val="2"/>
    </font>
    <font>
      <vertAlign val="superscript"/>
      <sz val="9"/>
      <color indexed="10"/>
      <name val="Arial"/>
      <family val="2"/>
    </font>
    <font>
      <sz val="9"/>
      <color indexed="8"/>
      <name val="Arial"/>
      <family val="2"/>
    </font>
    <font>
      <sz val="8"/>
      <color indexed="8"/>
      <name val="Arial"/>
      <family val="2"/>
    </font>
    <font>
      <sz val="10"/>
      <color indexed="8"/>
      <name val="Arial"/>
      <family val="2"/>
    </font>
    <font>
      <vertAlign val="superscript"/>
      <sz val="10"/>
      <color indexed="8"/>
      <name val="Arial"/>
      <family val="2"/>
    </font>
    <font>
      <vertAlign val="subscript"/>
      <sz val="10"/>
      <name val="Arial"/>
      <family val="2"/>
    </font>
    <font>
      <vertAlign val="superscript"/>
      <sz val="10"/>
      <name val="Arial"/>
      <family val="2"/>
    </font>
    <font>
      <strike/>
      <sz val="10"/>
      <name val="Arial"/>
      <family val="2"/>
    </font>
    <font>
      <vertAlign val="superscript"/>
      <sz val="8"/>
      <name val="Arial"/>
      <family val="2"/>
    </font>
    <font>
      <b/>
      <vertAlign val="superscript"/>
      <sz val="16"/>
      <name val="Arial"/>
      <family val="2"/>
    </font>
    <font>
      <b/>
      <vertAlign val="superscript"/>
      <sz val="14"/>
      <name val="Arial"/>
      <family val="2"/>
    </font>
    <font>
      <sz val="8"/>
      <name val="Geneva"/>
      <family val="2"/>
    </font>
    <font>
      <sz val="11"/>
      <name val="Arial"/>
      <family val="2"/>
    </font>
    <font>
      <sz val="9"/>
      <color indexed="56"/>
      <name val="Arial"/>
      <family val="2"/>
    </font>
    <font>
      <b/>
      <sz val="7"/>
      <color indexed="10"/>
      <name val="Arial"/>
      <family val="2"/>
    </font>
    <font>
      <b/>
      <sz val="8"/>
      <color indexed="9"/>
      <name val="Arial"/>
      <family val="2"/>
    </font>
    <font>
      <i/>
      <sz val="8"/>
      <name val="Arial"/>
      <family val="2"/>
    </font>
    <font>
      <sz val="8"/>
      <name val="Tahoma"/>
      <family val="2"/>
    </font>
    <font>
      <b/>
      <i/>
      <sz val="8"/>
      <name val="Arial"/>
      <family val="2"/>
    </font>
    <font>
      <b/>
      <u val="single"/>
      <sz val="18"/>
      <name val="Arial"/>
      <family val="2"/>
    </font>
    <font>
      <b/>
      <i/>
      <u val="single"/>
      <sz val="12"/>
      <name val="Arial"/>
      <family val="2"/>
    </font>
    <font>
      <b/>
      <u val="single"/>
      <sz val="12"/>
      <name val="Arial"/>
      <family val="2"/>
    </font>
    <font>
      <sz val="9"/>
      <color indexed="11"/>
      <name val="Arial"/>
      <family val="2"/>
    </font>
    <font>
      <b/>
      <sz val="9"/>
      <color indexed="10"/>
      <name val="Arial"/>
      <family val="2"/>
    </font>
    <font>
      <sz val="10"/>
      <color indexed="8"/>
      <name val="Genev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Genev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48"/>
        <bgColor indexed="64"/>
      </patternFill>
    </fill>
    <fill>
      <patternFill patternType="solid">
        <fgColor indexed="44"/>
        <bgColor indexed="64"/>
      </patternFill>
    </fill>
    <fill>
      <patternFill patternType="solid">
        <fgColor indexed="2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right style="thin"/>
      <top/>
      <bottom style="thin"/>
    </border>
    <border>
      <left style="thin"/>
      <right style="thin"/>
      <top style="thin"/>
      <bottom style="thin"/>
    </border>
    <border>
      <left style="hair"/>
      <right style="hair"/>
      <top style="hair"/>
      <bottom style="hair"/>
    </border>
    <border>
      <left/>
      <right/>
      <top style="hair"/>
      <bottom style="thin"/>
    </border>
    <border>
      <left/>
      <right/>
      <top/>
      <bottom style="hair"/>
    </border>
    <border>
      <left style="thin"/>
      <right style="thin"/>
      <top style="thin"/>
      <bottom/>
    </border>
    <border>
      <left style="thin"/>
      <right style="thin"/>
      <top/>
      <bottom style="hair"/>
    </border>
    <border>
      <left style="thin"/>
      <right/>
      <top style="thin"/>
      <bottom style="thin"/>
    </border>
    <border>
      <left/>
      <right/>
      <top style="thin"/>
      <bottom style="thin"/>
    </border>
    <border>
      <left/>
      <right style="hair"/>
      <top style="thin"/>
      <bottom style="thin"/>
    </border>
    <border>
      <left style="hair"/>
      <right style="hair"/>
      <top style="thin"/>
      <bottom style="thin"/>
    </border>
    <border>
      <left style="hair"/>
      <right style="thin"/>
      <top style="thin"/>
      <bottom style="thin"/>
    </border>
    <border>
      <left style="thin"/>
      <right style="thin"/>
      <top style="hair"/>
      <bottom style="hair"/>
    </border>
    <border>
      <left style="thin"/>
      <right style="hair"/>
      <top style="thin"/>
      <bottom style="thin"/>
    </border>
    <border>
      <left style="thin"/>
      <right/>
      <top style="thin"/>
      <bottom style="hair"/>
    </border>
    <border>
      <left/>
      <right/>
      <top style="thin"/>
      <bottom style="hair"/>
    </border>
    <border>
      <left style="hair"/>
      <right style="hair"/>
      <top style="thin"/>
      <bottom style="hair"/>
    </border>
    <border>
      <left style="hair"/>
      <right style="thin"/>
      <top style="thin"/>
      <bottom style="hair"/>
    </border>
    <border>
      <left style="thin"/>
      <right style="hair"/>
      <top style="thin"/>
      <bottom/>
    </border>
    <border>
      <left style="hair"/>
      <right style="hair"/>
      <top style="thin"/>
      <bottom/>
    </border>
    <border>
      <left style="hair"/>
      <right style="thin"/>
      <top style="thin"/>
      <bottom/>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hair"/>
      <right style="thin"/>
      <top style="hair"/>
      <bottom style="hair"/>
    </border>
    <border>
      <left style="hair"/>
      <right style="hair"/>
      <top style="hair"/>
      <bottom style="thin"/>
    </border>
    <border>
      <left style="hair"/>
      <right style="thin"/>
      <top style="hair"/>
      <bottom style="thin"/>
    </border>
    <border>
      <left style="thin"/>
      <right style="thin"/>
      <top style="hair"/>
      <bottom style="thin"/>
    </border>
    <border>
      <left/>
      <right style="thin"/>
      <top style="thin"/>
      <bottom style="thin"/>
    </border>
    <border>
      <left/>
      <right/>
      <top style="hair"/>
      <bottom style="hair"/>
    </border>
    <border>
      <left style="thin"/>
      <right/>
      <top style="hair"/>
      <bottom style="hair"/>
    </border>
    <border>
      <left/>
      <right style="hair"/>
      <top style="hair"/>
      <bottom style="hair"/>
    </border>
    <border>
      <left style="thin"/>
      <right/>
      <top/>
      <bottom style="hair"/>
    </border>
    <border>
      <left/>
      <right style="hair"/>
      <top/>
      <bottom style="hair"/>
    </border>
    <border>
      <left style="thin"/>
      <right/>
      <top style="hair"/>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41"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71" fillId="28" borderId="0" applyNumberFormat="0" applyBorder="0" applyAlignment="0" applyProtection="0"/>
    <xf numFmtId="43" fontId="0" fillId="0" borderId="0" applyFon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344">
    <xf numFmtId="0" fontId="0" fillId="0" borderId="0" xfId="0" applyAlignment="1">
      <alignment/>
    </xf>
    <xf numFmtId="166" fontId="6" fillId="0" borderId="0" xfId="0" applyNumberFormat="1" applyFont="1" applyAlignment="1">
      <alignment horizontal="left"/>
    </xf>
    <xf numFmtId="166" fontId="7" fillId="0" borderId="0" xfId="0" applyNumberFormat="1" applyFont="1" applyAlignment="1">
      <alignment horizontal="left"/>
    </xf>
    <xf numFmtId="0" fontId="2" fillId="0" borderId="0" xfId="0" applyFont="1" applyAlignment="1">
      <alignment/>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xf>
    <xf numFmtId="0" fontId="9" fillId="0" borderId="0" xfId="51" applyNumberFormat="1" applyFont="1" applyAlignment="1">
      <alignment vertical="center"/>
      <protection/>
    </xf>
    <xf numFmtId="0" fontId="10" fillId="0" borderId="0" xfId="51" applyNumberFormat="1" applyFont="1" applyBorder="1" applyAlignment="1">
      <alignment horizontal="right" vertical="center"/>
      <protection/>
    </xf>
    <xf numFmtId="0" fontId="10" fillId="0" borderId="0" xfId="0" applyFont="1" applyAlignment="1">
      <alignment vertical="center"/>
    </xf>
    <xf numFmtId="0" fontId="10"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2" fillId="0" borderId="0" xfId="0" applyFont="1" applyAlignment="1">
      <alignment vertical="center"/>
    </xf>
    <xf numFmtId="0" fontId="7" fillId="0" borderId="0" xfId="0" applyFont="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0" fontId="7" fillId="0" borderId="11"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11" xfId="0" applyFont="1" applyBorder="1" applyAlignment="1" applyProtection="1">
      <alignment vertical="center"/>
      <protection/>
    </xf>
    <xf numFmtId="0" fontId="3" fillId="0" borderId="12" xfId="0" applyFont="1" applyBorder="1" applyAlignment="1" applyProtection="1">
      <alignment horizontal="center" vertical="center"/>
      <protection/>
    </xf>
    <xf numFmtId="0" fontId="10" fillId="0" borderId="13" xfId="0" applyFont="1" applyBorder="1" applyAlignment="1" applyProtection="1">
      <alignment vertical="center"/>
      <protection/>
    </xf>
    <xf numFmtId="0" fontId="9" fillId="0" borderId="14" xfId="0" applyFont="1" applyBorder="1" applyAlignment="1" applyProtection="1">
      <alignment vertical="center"/>
      <protection/>
    </xf>
    <xf numFmtId="0" fontId="10" fillId="0" borderId="14"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10" fillId="0" borderId="15" xfId="0" applyFont="1" applyBorder="1" applyAlignment="1" applyProtection="1">
      <alignment vertical="center"/>
      <protection/>
    </xf>
    <xf numFmtId="0" fontId="9" fillId="0" borderId="16" xfId="0" applyFont="1" applyBorder="1" applyAlignment="1" applyProtection="1">
      <alignment vertical="center"/>
      <protection/>
    </xf>
    <xf numFmtId="0" fontId="10" fillId="0" borderId="10"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10" fillId="0" borderId="17" xfId="0" applyFont="1" applyBorder="1" applyAlignment="1" applyProtection="1">
      <alignment vertical="center"/>
      <protection/>
    </xf>
    <xf numFmtId="0" fontId="10" fillId="0" borderId="16" xfId="0" applyFont="1" applyBorder="1" applyAlignment="1" applyProtection="1">
      <alignment vertical="center"/>
      <protection/>
    </xf>
    <xf numFmtId="0" fontId="9" fillId="0" borderId="0" xfId="0" applyFont="1" applyAlignment="1" applyProtection="1">
      <alignment vertical="center"/>
      <protection/>
    </xf>
    <xf numFmtId="0" fontId="3" fillId="0" borderId="0" xfId="0" applyFont="1" applyAlignment="1" applyProtection="1">
      <alignment horizontal="center"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center" vertical="center"/>
      <protection/>
    </xf>
    <xf numFmtId="0" fontId="10" fillId="0" borderId="0" xfId="0" applyFont="1" applyAlignment="1" applyProtection="1">
      <alignment horizontal="right" vertical="center"/>
      <protection/>
    </xf>
    <xf numFmtId="0" fontId="7" fillId="33" borderId="0" xfId="0" applyFont="1" applyFill="1" applyAlignment="1" applyProtection="1">
      <alignment horizontal="left" vertical="center"/>
      <protection/>
    </xf>
    <xf numFmtId="0" fontId="9" fillId="0" borderId="0" xfId="0" applyFont="1" applyBorder="1" applyAlignment="1" applyProtection="1">
      <alignment vertical="center"/>
      <protection/>
    </xf>
    <xf numFmtId="0" fontId="9" fillId="0" borderId="0" xfId="0" applyFont="1" applyAlignment="1" applyProtection="1">
      <alignment horizontal="right" vertical="center"/>
      <protection/>
    </xf>
    <xf numFmtId="0" fontId="7" fillId="0" borderId="12"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16" xfId="0" applyFont="1" applyBorder="1" applyAlignment="1" applyProtection="1">
      <alignment horizontal="right" vertical="center"/>
      <protection/>
    </xf>
    <xf numFmtId="0" fontId="9" fillId="0" borderId="14" xfId="0" applyFont="1" applyBorder="1" applyAlignment="1" applyProtection="1">
      <alignment horizontal="right" vertical="center"/>
      <protection/>
    </xf>
    <xf numFmtId="0" fontId="10" fillId="0" borderId="14"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0" fontId="2" fillId="0" borderId="0" xfId="0" applyFont="1" applyAlignment="1">
      <alignment horizontal="right"/>
    </xf>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0" fontId="10" fillId="0" borderId="10" xfId="0" applyFont="1" applyBorder="1" applyAlignment="1">
      <alignment/>
    </xf>
    <xf numFmtId="166" fontId="7" fillId="0" borderId="10" xfId="0" applyNumberFormat="1" applyFont="1" applyBorder="1" applyAlignment="1">
      <alignment horizontal="left"/>
    </xf>
    <xf numFmtId="0" fontId="2" fillId="0" borderId="10" xfId="0" applyFont="1" applyBorder="1" applyAlignment="1">
      <alignment vertical="center"/>
    </xf>
    <xf numFmtId="0" fontId="10" fillId="0" borderId="10" xfId="51" applyNumberFormat="1" applyFont="1" applyBorder="1" applyAlignment="1">
      <alignment horizontal="right" vertical="center"/>
      <protection/>
    </xf>
    <xf numFmtId="0" fontId="2" fillId="0" borderId="10" xfId="0" applyFont="1" applyBorder="1" applyAlignment="1">
      <alignment/>
    </xf>
    <xf numFmtId="0" fontId="2" fillId="0" borderId="0" xfId="0" applyFont="1" applyBorder="1" applyAlignment="1" applyProtection="1">
      <alignment vertical="center"/>
      <protection/>
    </xf>
    <xf numFmtId="0" fontId="10" fillId="0" borderId="0" xfId="0" applyFont="1" applyBorder="1" applyAlignment="1" applyProtection="1">
      <alignment horizontal="right" vertical="center"/>
      <protection/>
    </xf>
    <xf numFmtId="0" fontId="9" fillId="0" borderId="0" xfId="0" applyFont="1" applyAlignment="1" applyProtection="1">
      <alignment horizontal="left" vertical="center"/>
      <protection/>
    </xf>
    <xf numFmtId="0" fontId="0" fillId="0" borderId="0" xfId="0" applyAlignment="1">
      <alignment horizontal="centerContinuous"/>
    </xf>
    <xf numFmtId="0" fontId="10" fillId="0" borderId="0" xfId="0" applyFont="1" applyAlignment="1">
      <alignment/>
    </xf>
    <xf numFmtId="0" fontId="10" fillId="0" borderId="0" xfId="51" applyNumberFormat="1" applyFont="1" applyFill="1" applyBorder="1" applyAlignment="1" applyProtection="1">
      <alignment horizontal="right" vertical="center"/>
      <protection/>
    </xf>
    <xf numFmtId="0" fontId="25" fillId="0" borderId="0" xfId="0" applyFont="1" applyAlignment="1">
      <alignment/>
    </xf>
    <xf numFmtId="0" fontId="25" fillId="0" borderId="0" xfId="0" applyFont="1" applyAlignment="1">
      <alignment horizontal="left"/>
    </xf>
    <xf numFmtId="0" fontId="10" fillId="0" borderId="0" xfId="0" applyFont="1" applyFill="1" applyBorder="1" applyAlignment="1" applyProtection="1">
      <alignment vertical="center"/>
      <protection/>
    </xf>
    <xf numFmtId="0" fontId="9" fillId="0" borderId="0" xfId="51" applyNumberFormat="1" applyFont="1" applyBorder="1" applyAlignment="1">
      <alignment horizontal="right" vertical="center"/>
      <protection/>
    </xf>
    <xf numFmtId="0" fontId="9" fillId="0" borderId="0" xfId="0" applyFont="1" applyAlignment="1">
      <alignment horizontal="right"/>
    </xf>
    <xf numFmtId="0" fontId="4" fillId="0" borderId="0" xfId="0" applyFont="1" applyAlignment="1">
      <alignment horizontal="right" vertical="top"/>
    </xf>
    <xf numFmtId="0" fontId="10" fillId="0" borderId="0" xfId="0" applyFont="1" applyAlignment="1">
      <alignment horizontal="right" vertical="top"/>
    </xf>
    <xf numFmtId="0" fontId="10" fillId="0" borderId="10" xfId="0" applyFont="1" applyBorder="1" applyAlignment="1">
      <alignment horizontal="right"/>
    </xf>
    <xf numFmtId="0" fontId="5" fillId="0" borderId="0" xfId="51" applyNumberFormat="1" applyFont="1" applyAlignment="1" applyProtection="1">
      <alignment horizontal="left" vertical="center"/>
      <protection/>
    </xf>
    <xf numFmtId="0" fontId="9" fillId="0" borderId="0" xfId="51" applyNumberFormat="1" applyFont="1" applyAlignment="1" applyProtection="1">
      <alignment vertical="center"/>
      <protection/>
    </xf>
    <xf numFmtId="0" fontId="10" fillId="0" borderId="0" xfId="51" applyNumberFormat="1" applyFont="1" applyAlignment="1" applyProtection="1">
      <alignment vertical="center"/>
      <protection/>
    </xf>
    <xf numFmtId="0" fontId="9" fillId="0" borderId="0" xfId="51" applyNumberFormat="1" applyFont="1" applyBorder="1" applyAlignment="1" applyProtection="1">
      <alignment horizontal="right" vertical="center"/>
      <protection/>
    </xf>
    <xf numFmtId="0" fontId="0" fillId="0" borderId="0" xfId="0" applyAlignment="1" applyProtection="1">
      <alignment/>
      <protection/>
    </xf>
    <xf numFmtId="0" fontId="14" fillId="0" borderId="0" xfId="0" applyFont="1" applyFill="1" applyAlignment="1" applyProtection="1">
      <alignment horizontal="right" vertical="top"/>
      <protection/>
    </xf>
    <xf numFmtId="0" fontId="5" fillId="0" borderId="10" xfId="51" applyNumberFormat="1" applyFont="1" applyBorder="1" applyAlignment="1" applyProtection="1">
      <alignment horizontal="left" vertical="center"/>
      <protection/>
    </xf>
    <xf numFmtId="0" fontId="2" fillId="0" borderId="10" xfId="51" applyNumberFormat="1" applyFont="1" applyBorder="1" applyAlignment="1" applyProtection="1">
      <alignment horizontal="left" vertical="center"/>
      <protection/>
    </xf>
    <xf numFmtId="0" fontId="2" fillId="0" borderId="10" xfId="51" applyNumberFormat="1" applyFont="1" applyBorder="1" applyAlignment="1" applyProtection="1">
      <alignment vertical="center"/>
      <protection/>
    </xf>
    <xf numFmtId="0" fontId="15" fillId="0" borderId="0" xfId="51" applyNumberFormat="1" applyFont="1" applyAlignment="1" applyProtection="1">
      <alignment horizontal="left" vertical="center"/>
      <protection/>
    </xf>
    <xf numFmtId="0" fontId="2" fillId="0" borderId="0" xfId="51" applyNumberFormat="1" applyFont="1" applyAlignment="1" applyProtection="1">
      <alignment vertical="center"/>
      <protection/>
    </xf>
    <xf numFmtId="0" fontId="19" fillId="0" borderId="0" xfId="0" applyFont="1" applyAlignment="1" applyProtection="1">
      <alignment horizontal="right" vertical="top"/>
      <protection/>
    </xf>
    <xf numFmtId="0" fontId="16" fillId="0" borderId="0" xfId="51" applyNumberFormat="1" applyFont="1" applyAlignment="1" applyProtection="1">
      <alignment vertical="center"/>
      <protection/>
    </xf>
    <xf numFmtId="0" fontId="17" fillId="0" borderId="0" xfId="51" applyNumberFormat="1" applyFont="1" applyAlignment="1" applyProtection="1">
      <alignment vertical="center"/>
      <protection/>
    </xf>
    <xf numFmtId="0" fontId="18" fillId="0" borderId="0" xfId="51" applyNumberFormat="1" applyFont="1" applyAlignment="1" applyProtection="1">
      <alignment vertical="center"/>
      <protection/>
    </xf>
    <xf numFmtId="0" fontId="9" fillId="0" borderId="0" xfId="51" applyNumberFormat="1" applyFont="1" applyAlignment="1" applyProtection="1">
      <alignment horizontal="left" vertical="center"/>
      <protection/>
    </xf>
    <xf numFmtId="0" fontId="10" fillId="0" borderId="0" xfId="51" applyNumberFormat="1" applyFont="1" applyFill="1" applyBorder="1" applyAlignment="1" applyProtection="1">
      <alignment vertical="center"/>
      <protection/>
    </xf>
    <xf numFmtId="0" fontId="10" fillId="0" borderId="0" xfId="0" applyFont="1" applyFill="1" applyAlignment="1" applyProtection="1">
      <alignment vertical="center"/>
      <protection/>
    </xf>
    <xf numFmtId="0" fontId="10" fillId="0" borderId="0" xfId="51" applyNumberFormat="1" applyFont="1" applyFill="1" applyBorder="1" applyAlignment="1" applyProtection="1">
      <alignment horizontal="left" vertical="center"/>
      <protection/>
    </xf>
    <xf numFmtId="0" fontId="10" fillId="0" borderId="0" xfId="51" applyNumberFormat="1" applyFont="1" applyBorder="1" applyAlignment="1" applyProtection="1">
      <alignment horizontal="left" vertical="center"/>
      <protection/>
    </xf>
    <xf numFmtId="0" fontId="10" fillId="0" borderId="0" xfId="51" applyNumberFormat="1" applyFont="1" applyAlignment="1" applyProtection="1">
      <alignment horizontal="left" vertical="center"/>
      <protection/>
    </xf>
    <xf numFmtId="0" fontId="10" fillId="0" borderId="0" xfId="51" applyNumberFormat="1" applyFont="1" applyBorder="1" applyAlignment="1" applyProtection="1">
      <alignment vertical="center"/>
      <protection/>
    </xf>
    <xf numFmtId="0" fontId="10" fillId="0" borderId="0" xfId="51" applyNumberFormat="1" applyFont="1" applyBorder="1" applyAlignment="1" applyProtection="1">
      <alignment horizontal="center" vertical="center"/>
      <protection/>
    </xf>
    <xf numFmtId="0" fontId="23" fillId="0" borderId="0" xfId="0" applyFont="1" applyAlignment="1" applyProtection="1">
      <alignment vertical="center"/>
      <protection/>
    </xf>
    <xf numFmtId="0" fontId="9" fillId="0" borderId="0" xfId="51" applyNumberFormat="1" applyFont="1" applyFill="1" applyAlignment="1" applyProtection="1">
      <alignment horizontal="left" vertical="center"/>
      <protection/>
    </xf>
    <xf numFmtId="0" fontId="10" fillId="0" borderId="0" xfId="51" applyNumberFormat="1" applyFont="1" applyFill="1" applyAlignment="1" applyProtection="1">
      <alignment vertical="center"/>
      <protection/>
    </xf>
    <xf numFmtId="0" fontId="5" fillId="0" borderId="0" xfId="0" applyFont="1" applyAlignment="1" applyProtection="1">
      <alignment horizontal="left" vertical="center"/>
      <protection/>
    </xf>
    <xf numFmtId="0" fontId="10" fillId="0" borderId="0" xfId="51" applyNumberFormat="1" applyFont="1" applyAlignment="1" applyProtection="1">
      <alignment horizontal="right" vertical="center"/>
      <protection/>
    </xf>
    <xf numFmtId="0" fontId="9" fillId="0" borderId="0" xfId="0" applyFont="1" applyFill="1" applyAlignment="1" applyProtection="1">
      <alignment horizontal="right" vertical="top"/>
      <protection/>
    </xf>
    <xf numFmtId="0" fontId="2" fillId="0" borderId="10" xfId="51" applyNumberFormat="1" applyFont="1" applyBorder="1" applyAlignment="1" applyProtection="1">
      <alignment horizontal="right" vertical="center"/>
      <protection/>
    </xf>
    <xf numFmtId="0" fontId="2" fillId="0" borderId="0" xfId="51" applyNumberFormat="1" applyFont="1" applyAlignment="1" applyProtection="1">
      <alignment horizontal="right" vertical="center"/>
      <protection/>
    </xf>
    <xf numFmtId="0" fontId="4" fillId="0" borderId="0" xfId="0" applyFont="1" applyAlignment="1" applyProtection="1">
      <alignment horizontal="left" vertical="center"/>
      <protection/>
    </xf>
    <xf numFmtId="0" fontId="2"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8" fillId="0" borderId="0" xfId="0" applyFont="1" applyBorder="1" applyAlignment="1" applyProtection="1">
      <alignment vertical="center"/>
      <protection/>
    </xf>
    <xf numFmtId="0" fontId="8" fillId="0" borderId="0" xfId="0" applyFont="1" applyBorder="1" applyAlignment="1" applyProtection="1">
      <alignment horizontal="right" vertical="center"/>
      <protection/>
    </xf>
    <xf numFmtId="165" fontId="9" fillId="0" borderId="0" xfId="0" applyNumberFormat="1" applyFont="1" applyBorder="1" applyAlignment="1" applyProtection="1">
      <alignment horizontal="left" vertical="center"/>
      <protection/>
    </xf>
    <xf numFmtId="0" fontId="11" fillId="0" borderId="0" xfId="0" applyFont="1" applyAlignment="1" applyProtection="1">
      <alignment vertical="center"/>
      <protection/>
    </xf>
    <xf numFmtId="0" fontId="7" fillId="0" borderId="0" xfId="0" applyFont="1" applyAlignment="1" applyProtection="1">
      <alignment horizontal="left" vertical="center"/>
      <protection/>
    </xf>
    <xf numFmtId="0" fontId="0" fillId="0" borderId="0" xfId="0" applyAlignment="1" applyProtection="1">
      <alignment vertical="center"/>
      <protection/>
    </xf>
    <xf numFmtId="0" fontId="0" fillId="0" borderId="0" xfId="0" applyFont="1" applyAlignment="1" applyProtection="1">
      <alignment horizontal="right" vertical="center"/>
      <protection/>
    </xf>
    <xf numFmtId="0" fontId="21" fillId="0" borderId="0" xfId="0" applyFont="1" applyAlignment="1" applyProtection="1">
      <alignment vertical="center"/>
      <protection/>
    </xf>
    <xf numFmtId="0" fontId="2" fillId="0" borderId="0" xfId="51" applyNumberFormat="1" applyFont="1" applyBorder="1" applyAlignment="1" applyProtection="1">
      <alignment horizontal="center" vertical="center"/>
      <protection/>
    </xf>
    <xf numFmtId="0" fontId="1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protection/>
    </xf>
    <xf numFmtId="0" fontId="3" fillId="0" borderId="0" xfId="0" applyFont="1" applyAlignment="1" applyProtection="1">
      <alignment horizontal="right" vertical="center"/>
      <protection/>
    </xf>
    <xf numFmtId="0" fontId="9" fillId="0" borderId="0" xfId="0" applyFont="1" applyBorder="1" applyAlignment="1" applyProtection="1">
      <alignment horizontal="right" vertical="center"/>
      <protection/>
    </xf>
    <xf numFmtId="0" fontId="22" fillId="0" borderId="0" xfId="0" applyFont="1" applyBorder="1" applyAlignment="1" applyProtection="1">
      <alignment horizontal="left" vertical="center"/>
      <protection/>
    </xf>
    <xf numFmtId="165" fontId="9" fillId="0" borderId="0" xfId="0" applyNumberFormat="1" applyFont="1" applyAlignment="1" applyProtection="1">
      <alignment horizontal="left" vertical="center"/>
      <protection/>
    </xf>
    <xf numFmtId="0" fontId="0" fillId="0" borderId="0" xfId="0" applyBorder="1" applyAlignment="1" applyProtection="1">
      <alignment/>
      <protection/>
    </xf>
    <xf numFmtId="0" fontId="7" fillId="0" borderId="0" xfId="0" applyFont="1" applyAlignment="1" applyProtection="1">
      <alignment/>
      <protection/>
    </xf>
    <xf numFmtId="0" fontId="7" fillId="33" borderId="0" xfId="0" applyFont="1" applyFill="1" applyAlignment="1" applyProtection="1">
      <alignment horizontal="right" vertical="center"/>
      <protection/>
    </xf>
    <xf numFmtId="0" fontId="2" fillId="0" borderId="0" xfId="0" applyFont="1" applyBorder="1" applyAlignment="1">
      <alignment vertical="center"/>
    </xf>
    <xf numFmtId="0" fontId="4" fillId="0" borderId="0" xfId="0" applyFont="1" applyAlignment="1" applyProtection="1">
      <alignment horizontal="right" vertical="top"/>
      <protection/>
    </xf>
    <xf numFmtId="166" fontId="7" fillId="0" borderId="0" xfId="0" applyNumberFormat="1" applyFont="1" applyAlignment="1">
      <alignment horizontal="left" vertical="center"/>
    </xf>
    <xf numFmtId="166" fontId="6" fillId="0" borderId="0" xfId="0" applyNumberFormat="1" applyFont="1" applyAlignment="1">
      <alignment horizontal="left" vertical="center"/>
    </xf>
    <xf numFmtId="166" fontId="8" fillId="0" borderId="0" xfId="0" applyNumberFormat="1" applyFont="1" applyAlignment="1">
      <alignment horizontal="left" vertical="center"/>
    </xf>
    <xf numFmtId="0" fontId="12" fillId="0" borderId="0" xfId="0" applyFont="1" applyAlignment="1" applyProtection="1">
      <alignment vertical="center"/>
      <protection/>
    </xf>
    <xf numFmtId="0" fontId="4" fillId="0" borderId="0" xfId="0" applyFont="1" applyFill="1" applyAlignment="1" applyProtection="1">
      <alignment horizontal="right" vertical="top"/>
      <protection/>
    </xf>
    <xf numFmtId="0" fontId="10" fillId="0" borderId="0" xfId="0" applyFont="1" applyFill="1" applyAlignment="1" applyProtection="1">
      <alignment horizontal="right" vertical="center"/>
      <protection/>
    </xf>
    <xf numFmtId="0" fontId="0" fillId="0" borderId="0" xfId="0" applyFill="1" applyAlignment="1" applyProtection="1">
      <alignment/>
      <protection/>
    </xf>
    <xf numFmtId="0" fontId="2"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protection/>
    </xf>
    <xf numFmtId="166" fontId="8" fillId="0" borderId="0" xfId="0" applyNumberFormat="1" applyFont="1" applyFill="1" applyAlignment="1">
      <alignment horizontal="left" vertical="center"/>
    </xf>
    <xf numFmtId="0" fontId="10" fillId="0" borderId="0" xfId="0" applyFont="1" applyAlignment="1">
      <alignment horizontal="center" vertical="center"/>
    </xf>
    <xf numFmtId="0" fontId="10" fillId="0" borderId="0" xfId="0" applyFont="1" applyFill="1" applyAlignment="1">
      <alignment horizontal="center" vertical="center"/>
    </xf>
    <xf numFmtId="0" fontId="19" fillId="0" borderId="0" xfId="0" applyFont="1" applyAlignment="1" applyProtection="1">
      <alignment horizontal="right" vertical="center"/>
      <protection/>
    </xf>
    <xf numFmtId="0" fontId="0" fillId="0" borderId="0" xfId="0" applyAlignment="1">
      <alignment vertical="center"/>
    </xf>
    <xf numFmtId="0" fontId="25" fillId="33" borderId="18" xfId="51" applyNumberFormat="1" applyFont="1" applyFill="1" applyBorder="1" applyAlignment="1">
      <alignment horizontal="left"/>
      <protection/>
    </xf>
    <xf numFmtId="0" fontId="25" fillId="33" borderId="19" xfId="51" applyNumberFormat="1" applyFont="1" applyFill="1" applyBorder="1" applyAlignment="1">
      <alignment horizontal="left"/>
      <protection/>
    </xf>
    <xf numFmtId="0" fontId="2" fillId="34" borderId="20" xfId="51" applyNumberFormat="1" applyFont="1" applyFill="1" applyBorder="1" applyAlignment="1" applyProtection="1">
      <alignment horizontal="left"/>
      <protection locked="0"/>
    </xf>
    <xf numFmtId="0" fontId="2" fillId="34" borderId="19" xfId="51" applyNumberFormat="1" applyFont="1" applyFill="1" applyBorder="1" applyAlignment="1" applyProtection="1">
      <alignment horizontal="left"/>
      <protection locked="0"/>
    </xf>
    <xf numFmtId="0" fontId="0" fillId="33" borderId="0" xfId="0" applyFill="1" applyAlignment="1">
      <alignment/>
    </xf>
    <xf numFmtId="0" fontId="9" fillId="0" borderId="0" xfId="51" applyNumberFormat="1" applyFont="1" applyAlignment="1">
      <alignment horizontal="left"/>
      <protection/>
    </xf>
    <xf numFmtId="0" fontId="10" fillId="0" borderId="0" xfId="51" applyNumberFormat="1" applyFont="1" applyFill="1" applyBorder="1">
      <alignment/>
      <protection/>
    </xf>
    <xf numFmtId="0" fontId="10" fillId="0" borderId="0" xfId="51" applyNumberFormat="1" applyFont="1" applyFill="1" applyBorder="1" applyAlignment="1" applyProtection="1">
      <alignment horizontal="left" vertical="center"/>
      <protection/>
    </xf>
    <xf numFmtId="0" fontId="10" fillId="0" borderId="0" xfId="51" applyNumberFormat="1" applyFont="1" applyFill="1" applyBorder="1">
      <alignment/>
      <protection/>
    </xf>
    <xf numFmtId="0" fontId="9" fillId="0" borderId="0" xfId="51" applyNumberFormat="1" applyFont="1" applyFill="1" applyBorder="1" applyAlignment="1">
      <alignment horizontal="left"/>
      <protection/>
    </xf>
    <xf numFmtId="0" fontId="10" fillId="0" borderId="0" xfId="51" applyNumberFormat="1" applyFont="1" applyFill="1" applyBorder="1" applyAlignment="1" applyProtection="1">
      <alignment horizontal="right"/>
      <protection/>
    </xf>
    <xf numFmtId="0" fontId="10" fillId="0" borderId="0" xfId="51" applyNumberFormat="1" applyFont="1" applyFill="1" applyBorder="1" applyAlignment="1" applyProtection="1">
      <alignment horizontal="left"/>
      <protection/>
    </xf>
    <xf numFmtId="0" fontId="10" fillId="0" borderId="0" xfId="51" applyNumberFormat="1" applyFont="1" applyFill="1" applyBorder="1" applyAlignment="1" applyProtection="1">
      <alignment horizontal="left"/>
      <protection locked="0"/>
    </xf>
    <xf numFmtId="0" fontId="10" fillId="0" borderId="0" xfId="51" applyNumberFormat="1" applyFont="1" applyFill="1" applyBorder="1" applyAlignment="1">
      <alignment horizontal="left" vertical="top"/>
      <protection/>
    </xf>
    <xf numFmtId="0" fontId="10" fillId="0" borderId="0" xfId="51" applyNumberFormat="1" applyFont="1" applyFill="1" applyBorder="1" applyAlignment="1">
      <alignment/>
      <protection/>
    </xf>
    <xf numFmtId="0" fontId="10" fillId="0" borderId="0" xfId="0" applyFont="1" applyAlignment="1" quotePrefix="1">
      <alignment horizontal="center" vertical="center"/>
    </xf>
    <xf numFmtId="0" fontId="34" fillId="0" borderId="0" xfId="0" applyFont="1" applyAlignment="1">
      <alignment/>
    </xf>
    <xf numFmtId="0" fontId="10" fillId="0" borderId="0" xfId="0" applyFont="1" applyAlignment="1">
      <alignment/>
    </xf>
    <xf numFmtId="0" fontId="2" fillId="0" borderId="0" xfId="0" applyFont="1" applyAlignment="1" quotePrefix="1">
      <alignment vertical="center"/>
    </xf>
    <xf numFmtId="0" fontId="2" fillId="0" borderId="0" xfId="0" applyNumberFormat="1" applyFont="1" applyAlignment="1">
      <alignment vertical="center"/>
    </xf>
    <xf numFmtId="0" fontId="9" fillId="0" borderId="0" xfId="51" applyNumberFormat="1" applyFont="1" applyAlignment="1">
      <alignment horizontal="left"/>
      <protection/>
    </xf>
    <xf numFmtId="0" fontId="35" fillId="0" borderId="0" xfId="51" applyNumberFormat="1" applyFont="1">
      <alignment/>
      <protection/>
    </xf>
    <xf numFmtId="0" fontId="10" fillId="0" borderId="0" xfId="51" applyNumberFormat="1" applyFont="1">
      <alignment/>
      <protection/>
    </xf>
    <xf numFmtId="0" fontId="10" fillId="0" borderId="0" xfId="51" applyNumberFormat="1" applyFont="1" applyAlignment="1" applyProtection="1">
      <alignment vertical="center"/>
      <protection/>
    </xf>
    <xf numFmtId="0" fontId="9" fillId="0" borderId="0" xfId="0" applyFont="1" applyFill="1" applyBorder="1" applyAlignment="1" applyProtection="1">
      <alignment horizontal="left" vertical="center"/>
      <protection locked="0"/>
    </xf>
    <xf numFmtId="0" fontId="2" fillId="0" borderId="21" xfId="51" applyNumberFormat="1" applyFont="1" applyBorder="1" applyAlignment="1">
      <alignment horizontal="center"/>
      <protection/>
    </xf>
    <xf numFmtId="0" fontId="36" fillId="0" borderId="0" xfId="51" applyNumberFormat="1" applyFont="1" applyFill="1" applyAlignment="1">
      <alignment horizontal="right"/>
      <protection/>
    </xf>
    <xf numFmtId="0" fontId="9" fillId="34" borderId="22" xfId="51" applyNumberFormat="1" applyFont="1" applyFill="1" applyBorder="1" applyAlignment="1" applyProtection="1">
      <alignment horizontal="left" vertical="center"/>
      <protection locked="0"/>
    </xf>
    <xf numFmtId="0" fontId="10" fillId="34" borderId="22" xfId="51" applyNumberFormat="1" applyFont="1" applyFill="1" applyBorder="1" applyAlignment="1" applyProtection="1">
      <alignment horizontal="left" vertical="center"/>
      <protection/>
    </xf>
    <xf numFmtId="0" fontId="9" fillId="34" borderId="23" xfId="0" applyFont="1" applyFill="1" applyBorder="1" applyAlignment="1" applyProtection="1">
      <alignment vertical="center"/>
      <protection locked="0"/>
    </xf>
    <xf numFmtId="0" fontId="7" fillId="34" borderId="23" xfId="0" applyFont="1" applyFill="1" applyBorder="1" applyAlignment="1" applyProtection="1">
      <alignment horizontal="left" vertical="center"/>
      <protection/>
    </xf>
    <xf numFmtId="0" fontId="37" fillId="35" borderId="24" xfId="0" applyFont="1" applyFill="1" applyBorder="1" applyAlignment="1">
      <alignment/>
    </xf>
    <xf numFmtId="0" fontId="37" fillId="35" borderId="19"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4" borderId="20" xfId="0" applyFill="1" applyBorder="1" applyAlignment="1" applyProtection="1">
      <alignment/>
      <protection locked="0"/>
    </xf>
    <xf numFmtId="0" fontId="9" fillId="0" borderId="0" xfId="51" applyNumberFormat="1" applyFont="1" applyBorder="1" applyAlignment="1" applyProtection="1">
      <alignment horizontal="center" vertical="center"/>
      <protection/>
    </xf>
    <xf numFmtId="0" fontId="2" fillId="0" borderId="0" xfId="0" applyFont="1" applyFill="1" applyAlignment="1">
      <alignment horizontal="left" wrapText="1"/>
    </xf>
    <xf numFmtId="0" fontId="4" fillId="0" borderId="0" xfId="0" applyFont="1" applyFill="1" applyAlignment="1" applyProtection="1">
      <alignment horizontal="left" vertical="center"/>
      <protection/>
    </xf>
    <xf numFmtId="0" fontId="0" fillId="0" borderId="0" xfId="0" applyFill="1" applyAlignment="1">
      <alignment/>
    </xf>
    <xf numFmtId="0" fontId="2" fillId="33" borderId="0" xfId="53" applyFill="1">
      <alignment/>
      <protection/>
    </xf>
    <xf numFmtId="0" fontId="3" fillId="33" borderId="0" xfId="53" applyFont="1" applyFill="1" applyAlignment="1">
      <alignment horizontal="center" vertical="center"/>
      <protection/>
    </xf>
    <xf numFmtId="0" fontId="2" fillId="33" borderId="0" xfId="53" applyFont="1" applyFill="1" applyAlignment="1">
      <alignment vertical="top"/>
      <protection/>
    </xf>
    <xf numFmtId="0" fontId="3" fillId="33" borderId="0" xfId="53" applyFont="1" applyFill="1" applyAlignment="1">
      <alignment vertical="center"/>
      <protection/>
    </xf>
    <xf numFmtId="0" fontId="3" fillId="33" borderId="0" xfId="53" applyFont="1" applyFill="1" applyBorder="1" applyAlignment="1">
      <alignment horizontal="left" vertical="center" wrapText="1"/>
      <protection/>
    </xf>
    <xf numFmtId="0" fontId="10" fillId="33" borderId="0" xfId="53" applyFont="1" applyFill="1" applyAlignment="1">
      <alignment vertical="top"/>
      <protection/>
    </xf>
    <xf numFmtId="0" fontId="3" fillId="33" borderId="0" xfId="53" applyFont="1" applyFill="1" applyAlignment="1">
      <alignment horizontal="left" vertical="center"/>
      <protection/>
    </xf>
    <xf numFmtId="0" fontId="3" fillId="33" borderId="0" xfId="53" applyFont="1" applyFill="1" applyAlignment="1">
      <alignment horizontal="left" vertical="center" wrapText="1"/>
      <protection/>
    </xf>
    <xf numFmtId="0" fontId="10" fillId="33" borderId="0" xfId="53" applyFont="1" applyFill="1" applyAlignment="1">
      <alignment horizontal="left" vertical="top" wrapText="1"/>
      <protection/>
    </xf>
    <xf numFmtId="0" fontId="3" fillId="33" borderId="0" xfId="53" applyFont="1" applyFill="1" applyBorder="1" applyAlignment="1">
      <alignment horizontal="left" vertical="center"/>
      <protection/>
    </xf>
    <xf numFmtId="0" fontId="10" fillId="33" borderId="24" xfId="53" applyFont="1" applyFill="1" applyBorder="1" applyAlignment="1">
      <alignment horizontal="left" vertical="top" wrapText="1"/>
      <protection/>
    </xf>
    <xf numFmtId="0" fontId="10" fillId="33" borderId="13" xfId="53" applyFont="1" applyFill="1" applyBorder="1" applyAlignment="1">
      <alignment vertical="top"/>
      <protection/>
    </xf>
    <xf numFmtId="0" fontId="2" fillId="33" borderId="0" xfId="53" applyFont="1" applyFill="1" applyBorder="1" applyAlignment="1">
      <alignment horizontal="left" vertical="top"/>
      <protection/>
    </xf>
    <xf numFmtId="0" fontId="3" fillId="33" borderId="15" xfId="53" applyFont="1" applyFill="1" applyBorder="1" applyAlignment="1">
      <alignment horizontal="left" vertical="center" wrapText="1"/>
      <protection/>
    </xf>
    <xf numFmtId="0" fontId="10" fillId="33" borderId="18" xfId="53" applyFont="1" applyFill="1" applyBorder="1" applyAlignment="1">
      <alignment horizontal="left" vertical="top" wrapText="1"/>
      <protection/>
    </xf>
    <xf numFmtId="0" fontId="10" fillId="33" borderId="15" xfId="53" applyFont="1" applyFill="1" applyBorder="1" applyAlignment="1">
      <alignment vertical="top"/>
      <protection/>
    </xf>
    <xf numFmtId="0" fontId="10" fillId="33" borderId="17" xfId="53" applyFont="1" applyFill="1" applyBorder="1" applyAlignment="1">
      <alignment vertical="top"/>
      <protection/>
    </xf>
    <xf numFmtId="0" fontId="10" fillId="33" borderId="25" xfId="53" applyFont="1" applyFill="1" applyBorder="1" applyAlignment="1">
      <alignment horizontal="left" vertical="top" wrapText="1"/>
      <protection/>
    </xf>
    <xf numFmtId="0" fontId="10" fillId="36" borderId="11" xfId="53" applyFont="1" applyFill="1" applyBorder="1" applyAlignment="1">
      <alignment vertical="top"/>
      <protection/>
    </xf>
    <xf numFmtId="0" fontId="10" fillId="36" borderId="12" xfId="53" applyFont="1" applyFill="1" applyBorder="1" applyAlignment="1">
      <alignment vertical="top"/>
      <protection/>
    </xf>
    <xf numFmtId="0" fontId="10" fillId="36" borderId="13" xfId="53" applyFont="1" applyFill="1" applyBorder="1" applyAlignment="1">
      <alignment vertical="top"/>
      <protection/>
    </xf>
    <xf numFmtId="0" fontId="10" fillId="33" borderId="26" xfId="53" applyFont="1" applyFill="1" applyBorder="1" applyAlignment="1" applyProtection="1">
      <alignment vertical="center"/>
      <protection/>
    </xf>
    <xf numFmtId="0" fontId="10" fillId="33" borderId="27" xfId="53" applyFont="1" applyFill="1" applyBorder="1" applyAlignment="1">
      <alignment vertical="center"/>
      <protection/>
    </xf>
    <xf numFmtId="0" fontId="10" fillId="33" borderId="28" xfId="53" applyFont="1" applyFill="1" applyBorder="1" applyAlignment="1" applyProtection="1">
      <alignment horizontal="right" vertical="center"/>
      <protection/>
    </xf>
    <xf numFmtId="0" fontId="9" fillId="33" borderId="29" xfId="53" applyFont="1" applyFill="1" applyBorder="1" applyAlignment="1">
      <alignment horizontal="center" vertical="center"/>
      <protection/>
    </xf>
    <xf numFmtId="0" fontId="9" fillId="33" borderId="30" xfId="53" applyFont="1" applyFill="1" applyBorder="1" applyAlignment="1">
      <alignment horizontal="center" vertical="center"/>
      <protection/>
    </xf>
    <xf numFmtId="0" fontId="10" fillId="33" borderId="31" xfId="53" applyFont="1" applyFill="1" applyBorder="1" applyAlignment="1">
      <alignment horizontal="left" vertical="top" wrapText="1"/>
      <protection/>
    </xf>
    <xf numFmtId="0" fontId="10" fillId="33" borderId="28" xfId="53" applyFont="1" applyFill="1" applyBorder="1" applyAlignment="1">
      <alignment horizontal="center" vertical="top"/>
      <protection/>
    </xf>
    <xf numFmtId="0" fontId="10" fillId="36" borderId="32" xfId="53" applyFont="1" applyFill="1" applyBorder="1" applyAlignment="1">
      <alignment horizontal="center" vertical="top"/>
      <protection/>
    </xf>
    <xf numFmtId="0" fontId="10" fillId="36" borderId="29" xfId="53" applyFont="1" applyFill="1" applyBorder="1" applyAlignment="1">
      <alignment horizontal="center" vertical="top"/>
      <protection/>
    </xf>
    <xf numFmtId="0" fontId="10" fillId="36" borderId="30" xfId="53" applyFont="1" applyFill="1" applyBorder="1" applyAlignment="1">
      <alignment horizontal="center" vertical="top"/>
      <protection/>
    </xf>
    <xf numFmtId="0" fontId="14" fillId="33" borderId="33" xfId="53" applyFont="1" applyFill="1" applyBorder="1" applyAlignment="1">
      <alignment vertical="center"/>
      <protection/>
    </xf>
    <xf numFmtId="0" fontId="10" fillId="33" borderId="34" xfId="53" applyFont="1" applyFill="1" applyBorder="1" applyAlignment="1">
      <alignment vertical="center"/>
      <protection/>
    </xf>
    <xf numFmtId="0" fontId="10" fillId="33" borderId="35" xfId="53" applyFont="1" applyFill="1" applyBorder="1" applyAlignment="1">
      <alignment horizontal="center" vertical="top"/>
      <protection/>
    </xf>
    <xf numFmtId="0" fontId="10" fillId="33" borderId="36" xfId="53" applyFont="1" applyFill="1" applyBorder="1" applyAlignment="1">
      <alignment horizontal="center" vertical="top"/>
      <protection/>
    </xf>
    <xf numFmtId="0" fontId="10" fillId="33" borderId="0" xfId="53" applyFont="1" applyFill="1" applyBorder="1" applyAlignment="1">
      <alignment horizontal="center" vertical="top"/>
      <protection/>
    </xf>
    <xf numFmtId="0" fontId="10" fillId="33" borderId="37" xfId="53" applyFont="1" applyFill="1" applyBorder="1" applyAlignment="1">
      <alignment vertical="top"/>
      <protection/>
    </xf>
    <xf numFmtId="0" fontId="10" fillId="33" borderId="38" xfId="53" applyFont="1" applyFill="1" applyBorder="1" applyAlignment="1">
      <alignment vertical="top"/>
      <protection/>
    </xf>
    <xf numFmtId="0" fontId="10" fillId="33" borderId="39" xfId="53" applyFont="1" applyFill="1" applyBorder="1" applyAlignment="1">
      <alignment vertical="top"/>
      <protection/>
    </xf>
    <xf numFmtId="0" fontId="10" fillId="33" borderId="40" xfId="53" applyFont="1" applyFill="1" applyBorder="1" applyAlignment="1" applyProtection="1">
      <alignment horizontal="center" vertical="center"/>
      <protection locked="0"/>
    </xf>
    <xf numFmtId="0" fontId="10" fillId="33" borderId="41" xfId="53" applyFont="1" applyFill="1" applyBorder="1" applyAlignment="1" applyProtection="1">
      <alignment horizontal="center" vertical="center"/>
      <protection locked="0"/>
    </xf>
    <xf numFmtId="0" fontId="10" fillId="33" borderId="14" xfId="53" applyFont="1" applyFill="1" applyBorder="1" applyAlignment="1">
      <alignment vertical="top"/>
      <protection/>
    </xf>
    <xf numFmtId="0" fontId="10" fillId="33" borderId="42" xfId="53" applyFont="1" applyFill="1" applyBorder="1" applyAlignment="1">
      <alignment vertical="top"/>
      <protection/>
    </xf>
    <xf numFmtId="0" fontId="10" fillId="33" borderId="43" xfId="53" applyFont="1" applyFill="1" applyBorder="1" applyAlignment="1">
      <alignment vertical="top"/>
      <protection/>
    </xf>
    <xf numFmtId="0" fontId="10" fillId="33" borderId="44" xfId="53" applyFont="1" applyFill="1" applyBorder="1" applyAlignment="1">
      <alignment vertical="top"/>
      <protection/>
    </xf>
    <xf numFmtId="0" fontId="10" fillId="33" borderId="21" xfId="53" applyFont="1" applyFill="1" applyBorder="1" applyAlignment="1" applyProtection="1">
      <alignment horizontal="center" vertical="center"/>
      <protection locked="0"/>
    </xf>
    <xf numFmtId="0" fontId="10" fillId="33" borderId="45" xfId="53" applyFont="1" applyFill="1" applyBorder="1" applyAlignment="1" applyProtection="1">
      <alignment horizontal="center" vertical="center"/>
      <protection locked="0"/>
    </xf>
    <xf numFmtId="0" fontId="10" fillId="33" borderId="19" xfId="53" applyFont="1" applyFill="1" applyBorder="1" applyAlignment="1">
      <alignment horizontal="left" vertical="top" wrapText="1"/>
      <protection/>
    </xf>
    <xf numFmtId="0" fontId="10" fillId="33" borderId="26" xfId="53" applyFont="1" applyFill="1" applyBorder="1" applyAlignment="1">
      <alignment vertical="top"/>
      <protection/>
    </xf>
    <xf numFmtId="0" fontId="10" fillId="33" borderId="27" xfId="53" applyFont="1" applyFill="1" applyBorder="1" applyAlignment="1">
      <alignment vertical="top"/>
      <protection/>
    </xf>
    <xf numFmtId="0" fontId="10" fillId="0" borderId="32" xfId="53" applyFont="1" applyBorder="1" applyAlignment="1">
      <alignment vertical="top"/>
      <protection/>
    </xf>
    <xf numFmtId="0" fontId="10" fillId="0" borderId="29" xfId="53" applyFont="1" applyBorder="1" applyAlignment="1">
      <alignment vertical="top"/>
      <protection/>
    </xf>
    <xf numFmtId="0" fontId="10" fillId="33" borderId="0" xfId="53" applyFont="1" applyFill="1" applyAlignment="1">
      <alignment horizontal="left" vertical="top"/>
      <protection/>
    </xf>
    <xf numFmtId="0" fontId="9" fillId="33" borderId="0" xfId="53" applyFont="1" applyFill="1" applyAlignment="1">
      <alignment vertical="top"/>
      <protection/>
    </xf>
    <xf numFmtId="0" fontId="10" fillId="33" borderId="24" xfId="53" applyFont="1" applyFill="1" applyBorder="1" applyAlignment="1">
      <alignment vertical="top"/>
      <protection/>
    </xf>
    <xf numFmtId="0" fontId="10" fillId="33" borderId="19" xfId="53" applyFont="1" applyFill="1" applyBorder="1" applyAlignment="1">
      <alignment vertical="top"/>
      <protection/>
    </xf>
    <xf numFmtId="0" fontId="10" fillId="33" borderId="31" xfId="53" applyFont="1" applyFill="1" applyBorder="1" applyAlignment="1">
      <alignment vertical="top"/>
      <protection/>
    </xf>
    <xf numFmtId="0" fontId="10" fillId="33" borderId="46" xfId="53" applyFont="1" applyFill="1" applyBorder="1" applyAlignment="1" applyProtection="1">
      <alignment horizontal="center" vertical="center"/>
      <protection locked="0"/>
    </xf>
    <xf numFmtId="0" fontId="10" fillId="33" borderId="47" xfId="53" applyFont="1" applyFill="1" applyBorder="1" applyAlignment="1" applyProtection="1">
      <alignment horizontal="center" vertical="center"/>
      <protection locked="0"/>
    </xf>
    <xf numFmtId="0" fontId="10" fillId="33" borderId="48" xfId="53" applyFont="1" applyFill="1" applyBorder="1" applyAlignment="1">
      <alignment vertical="top"/>
      <protection/>
    </xf>
    <xf numFmtId="0" fontId="10" fillId="33" borderId="16" xfId="53" applyFont="1" applyFill="1" applyBorder="1" applyAlignment="1">
      <alignment vertical="top"/>
      <protection/>
    </xf>
    <xf numFmtId="0" fontId="10" fillId="33" borderId="10" xfId="53" applyFont="1" applyFill="1" applyBorder="1" applyAlignment="1">
      <alignment vertical="top"/>
      <protection/>
    </xf>
    <xf numFmtId="0" fontId="2" fillId="33" borderId="49" xfId="53" applyFont="1" applyFill="1" applyBorder="1" applyAlignment="1">
      <alignment horizontal="center" vertical="top"/>
      <protection/>
    </xf>
    <xf numFmtId="0" fontId="9" fillId="37" borderId="29" xfId="53" applyFont="1" applyFill="1" applyBorder="1" applyAlignment="1">
      <alignment horizontal="center" vertical="center"/>
      <protection/>
    </xf>
    <xf numFmtId="0" fontId="9" fillId="0" borderId="29" xfId="53" applyFont="1" applyFill="1" applyBorder="1" applyAlignment="1">
      <alignment horizontal="center" vertical="center"/>
      <protection/>
    </xf>
    <xf numFmtId="0" fontId="9" fillId="0" borderId="30" xfId="53" applyFont="1" applyFill="1" applyBorder="1" applyAlignment="1">
      <alignment horizontal="center" vertical="center"/>
      <protection/>
    </xf>
    <xf numFmtId="0" fontId="10" fillId="33" borderId="20" xfId="53" applyFont="1" applyFill="1" applyBorder="1" applyAlignment="1">
      <alignment vertical="top"/>
      <protection/>
    </xf>
    <xf numFmtId="0" fontId="2" fillId="33" borderId="20" xfId="53" applyFont="1" applyFill="1" applyBorder="1" applyAlignment="1">
      <alignment horizontal="center" vertical="top"/>
      <protection/>
    </xf>
    <xf numFmtId="0" fontId="2" fillId="33" borderId="0" xfId="53" applyFill="1" applyAlignment="1">
      <alignment horizontal="center" vertical="center"/>
      <protection/>
    </xf>
    <xf numFmtId="0" fontId="7" fillId="33" borderId="0" xfId="53" applyFont="1" applyFill="1">
      <alignment/>
      <protection/>
    </xf>
    <xf numFmtId="0" fontId="7" fillId="34" borderId="23" xfId="0" applyFont="1" applyFill="1" applyBorder="1" applyAlignment="1" applyProtection="1">
      <alignment vertical="center"/>
      <protection/>
    </xf>
    <xf numFmtId="0" fontId="2" fillId="0" borderId="0" xfId="51" applyNumberFormat="1" applyFont="1" applyBorder="1" applyAlignment="1" applyProtection="1">
      <alignment vertical="center"/>
      <protection/>
    </xf>
    <xf numFmtId="0" fontId="2" fillId="33" borderId="0" xfId="53" applyFill="1" applyBorder="1">
      <alignment/>
      <protection/>
    </xf>
    <xf numFmtId="0" fontId="9" fillId="33" borderId="0" xfId="53" applyFont="1" applyFill="1" applyBorder="1" applyAlignment="1" applyProtection="1">
      <alignment horizontal="left" vertical="center"/>
      <protection/>
    </xf>
    <xf numFmtId="0" fontId="40" fillId="33" borderId="40" xfId="52" applyFont="1" applyFill="1" applyBorder="1" applyAlignment="1">
      <alignment horizontal="center" wrapText="1"/>
      <protection/>
    </xf>
    <xf numFmtId="0" fontId="41" fillId="38" borderId="21" xfId="52" applyFont="1" applyFill="1" applyBorder="1" applyAlignment="1">
      <alignment wrapText="1"/>
      <protection/>
    </xf>
    <xf numFmtId="0" fontId="9" fillId="39" borderId="21" xfId="52" applyFont="1" applyFill="1" applyBorder="1" applyAlignment="1">
      <alignment wrapText="1"/>
      <protection/>
    </xf>
    <xf numFmtId="0" fontId="9" fillId="40" borderId="21" xfId="52" applyFont="1" applyFill="1" applyBorder="1" applyAlignment="1">
      <alignment wrapText="1"/>
      <protection/>
    </xf>
    <xf numFmtId="0" fontId="9" fillId="0" borderId="0" xfId="52" applyFont="1" applyAlignment="1">
      <alignment wrapText="1"/>
      <protection/>
    </xf>
    <xf numFmtId="0" fontId="42" fillId="33" borderId="21" xfId="52" applyFont="1" applyFill="1" applyBorder="1" applyAlignment="1">
      <alignment horizontal="center" wrapText="1"/>
      <protection/>
    </xf>
    <xf numFmtId="0" fontId="43" fillId="38" borderId="21" xfId="52" applyFont="1" applyFill="1" applyBorder="1" applyAlignment="1">
      <alignment wrapText="1"/>
      <protection/>
    </xf>
    <xf numFmtId="0" fontId="43" fillId="39" borderId="21" xfId="52" applyFont="1" applyFill="1" applyBorder="1" applyAlignment="1">
      <alignment wrapText="1"/>
      <protection/>
    </xf>
    <xf numFmtId="0" fontId="43" fillId="40" borderId="21" xfId="52" applyFont="1" applyFill="1" applyBorder="1" applyAlignment="1">
      <alignment wrapText="1"/>
      <protection/>
    </xf>
    <xf numFmtId="0" fontId="43" fillId="0" borderId="0" xfId="52" applyFont="1" applyAlignment="1">
      <alignment wrapText="1"/>
      <protection/>
    </xf>
    <xf numFmtId="0" fontId="38" fillId="33" borderId="21" xfId="52" applyFont="1" applyFill="1" applyBorder="1" applyAlignment="1">
      <alignment horizontal="center" wrapText="1"/>
      <protection/>
    </xf>
    <xf numFmtId="0" fontId="10" fillId="38" borderId="21" xfId="52" applyFont="1" applyFill="1" applyBorder="1" applyAlignment="1">
      <alignment wrapText="1"/>
      <protection/>
    </xf>
    <xf numFmtId="0" fontId="10" fillId="40" borderId="21" xfId="52" applyFont="1" applyFill="1" applyBorder="1" applyAlignment="1">
      <alignment wrapText="1"/>
      <protection/>
    </xf>
    <xf numFmtId="0" fontId="10" fillId="0" borderId="0" xfId="52" applyFont="1" applyAlignment="1">
      <alignment wrapText="1"/>
      <protection/>
    </xf>
    <xf numFmtId="0" fontId="10" fillId="38" borderId="21" xfId="52" applyFont="1" applyFill="1" applyBorder="1" applyAlignment="1" quotePrefix="1">
      <alignment wrapText="1"/>
      <protection/>
    </xf>
    <xf numFmtId="0" fontId="38" fillId="33" borderId="40" xfId="52" applyFont="1" applyFill="1" applyBorder="1" applyAlignment="1">
      <alignment horizontal="center" wrapText="1"/>
      <protection/>
    </xf>
    <xf numFmtId="0" fontId="10" fillId="38" borderId="40" xfId="52" applyFont="1" applyFill="1" applyBorder="1" applyAlignment="1">
      <alignment wrapText="1"/>
      <protection/>
    </xf>
    <xf numFmtId="0" fontId="10" fillId="40" borderId="40" xfId="52" applyFont="1" applyFill="1" applyBorder="1" applyAlignment="1">
      <alignment wrapText="1"/>
      <protection/>
    </xf>
    <xf numFmtId="0" fontId="11" fillId="39" borderId="21" xfId="52" applyFont="1" applyFill="1" applyBorder="1" applyAlignment="1">
      <alignment wrapText="1"/>
      <protection/>
    </xf>
    <xf numFmtId="0" fontId="10" fillId="39" borderId="21" xfId="52" applyFont="1" applyFill="1" applyBorder="1" applyAlignment="1">
      <alignment wrapText="1"/>
      <protection/>
    </xf>
    <xf numFmtId="0" fontId="10" fillId="0" borderId="23" xfId="52" applyFont="1" applyBorder="1" applyAlignment="1">
      <alignment wrapText="1"/>
      <protection/>
    </xf>
    <xf numFmtId="0" fontId="10" fillId="39" borderId="40" xfId="52" applyFont="1" applyFill="1" applyBorder="1" applyAlignment="1">
      <alignment wrapText="1"/>
      <protection/>
    </xf>
    <xf numFmtId="0" fontId="23" fillId="39" borderId="21" xfId="52" applyFont="1" applyFill="1" applyBorder="1" applyAlignment="1">
      <alignment wrapText="1"/>
      <protection/>
    </xf>
    <xf numFmtId="0" fontId="10" fillId="38" borderId="40" xfId="52" applyFont="1" applyFill="1" applyBorder="1" applyAlignment="1" quotePrefix="1">
      <alignment wrapText="1"/>
      <protection/>
    </xf>
    <xf numFmtId="0" fontId="10" fillId="0" borderId="0" xfId="0" applyFont="1" applyAlignment="1">
      <alignment horizontal="center" vertical="top"/>
    </xf>
    <xf numFmtId="166" fontId="9" fillId="0" borderId="10" xfId="0" applyNumberFormat="1" applyFont="1" applyBorder="1" applyAlignment="1">
      <alignment horizontal="center" vertical="center"/>
    </xf>
    <xf numFmtId="166" fontId="9" fillId="0" borderId="0" xfId="0" applyNumberFormat="1" applyFont="1" applyAlignment="1">
      <alignment horizontal="center" vertical="center"/>
    </xf>
    <xf numFmtId="0" fontId="10" fillId="0" borderId="0" xfId="0" applyFont="1" applyFill="1" applyAlignment="1">
      <alignment horizontal="center" vertical="top"/>
    </xf>
    <xf numFmtId="0" fontId="44" fillId="39" borderId="21" xfId="52" applyFont="1" applyFill="1" applyBorder="1" applyAlignment="1">
      <alignment wrapText="1"/>
      <protection/>
    </xf>
    <xf numFmtId="0" fontId="23" fillId="41" borderId="21" xfId="52" applyFont="1" applyFill="1" applyBorder="1" applyAlignment="1">
      <alignment wrapText="1"/>
      <protection/>
    </xf>
    <xf numFmtId="0" fontId="11" fillId="41" borderId="21" xfId="52" applyFont="1" applyFill="1" applyBorder="1" applyAlignment="1">
      <alignment wrapText="1"/>
      <protection/>
    </xf>
    <xf numFmtId="0" fontId="2" fillId="0" borderId="0" xfId="0" applyFont="1" applyFill="1" applyAlignment="1" applyProtection="1">
      <alignment vertical="center"/>
      <protection/>
    </xf>
    <xf numFmtId="0" fontId="6" fillId="0" borderId="0" xfId="51" applyNumberFormat="1" applyFont="1" applyAlignment="1" applyProtection="1">
      <alignment vertical="center"/>
      <protection/>
    </xf>
    <xf numFmtId="0" fontId="2" fillId="0" borderId="0" xfId="0" applyFont="1" applyAlignment="1">
      <alignment/>
    </xf>
    <xf numFmtId="0" fontId="5" fillId="0" borderId="0" xfId="51" applyNumberFormat="1" applyFont="1" applyFill="1" applyBorder="1" applyAlignment="1">
      <alignment horizontal="right" wrapText="1"/>
      <protection/>
    </xf>
    <xf numFmtId="0" fontId="5" fillId="0" borderId="0" xfId="51" applyNumberFormat="1" applyFont="1" applyFill="1" applyBorder="1" applyAlignment="1">
      <alignment horizontal="right" wrapText="1"/>
      <protection/>
    </xf>
    <xf numFmtId="0" fontId="9" fillId="34" borderId="23" xfId="51" applyNumberFormat="1" applyFont="1" applyFill="1" applyBorder="1" applyAlignment="1" applyProtection="1">
      <alignment horizontal="left" vertical="center"/>
      <protection locked="0"/>
    </xf>
    <xf numFmtId="0" fontId="9" fillId="34" borderId="50" xfId="51" applyNumberFormat="1" applyFont="1" applyFill="1" applyBorder="1" applyAlignment="1" applyProtection="1">
      <alignment horizontal="left" vertical="center"/>
      <protection locked="0"/>
    </xf>
    <xf numFmtId="0" fontId="9" fillId="34" borderId="22" xfId="51" applyNumberFormat="1" applyFont="1" applyFill="1" applyBorder="1" applyAlignment="1" applyProtection="1">
      <alignment horizontal="left" vertical="center"/>
      <protection locked="0"/>
    </xf>
    <xf numFmtId="0" fontId="9" fillId="34" borderId="23" xfId="0" applyFont="1" applyFill="1" applyBorder="1" applyAlignment="1" applyProtection="1">
      <alignment horizontal="left" vertical="center"/>
      <protection locked="0"/>
    </xf>
    <xf numFmtId="0" fontId="10" fillId="0" borderId="0" xfId="0" applyFont="1" applyAlignment="1" applyProtection="1">
      <alignment horizontal="left" vertical="center"/>
      <protection/>
    </xf>
    <xf numFmtId="0" fontId="7" fillId="34" borderId="23" xfId="0" applyFont="1" applyFill="1" applyBorder="1" applyAlignment="1" applyProtection="1">
      <alignment horizontal="left" vertical="center"/>
      <protection/>
    </xf>
    <xf numFmtId="0" fontId="7" fillId="34" borderId="23" xfId="0" applyFont="1" applyFill="1" applyBorder="1" applyAlignment="1" applyProtection="1">
      <alignment horizontal="right" vertical="center"/>
      <protection/>
    </xf>
    <xf numFmtId="14" fontId="9" fillId="34" borderId="23" xfId="51" applyNumberFormat="1" applyFont="1" applyFill="1" applyBorder="1" applyAlignment="1" applyProtection="1">
      <alignment horizontal="left" vertical="center"/>
      <protection locked="0"/>
    </xf>
    <xf numFmtId="0" fontId="3" fillId="0" borderId="0" xfId="0" applyFont="1" applyFill="1" applyAlignment="1" applyProtection="1">
      <alignment horizontal="left" vertical="top" wrapText="1"/>
      <protection/>
    </xf>
    <xf numFmtId="0" fontId="30" fillId="0" borderId="0" xfId="0" applyFont="1" applyFill="1" applyAlignment="1" applyProtection="1">
      <alignment horizontal="left" vertical="top" wrapText="1"/>
      <protection/>
    </xf>
    <xf numFmtId="0" fontId="8" fillId="0" borderId="0" xfId="0" applyFont="1" applyBorder="1" applyAlignment="1" applyProtection="1">
      <alignment horizontal="left" vertical="center"/>
      <protection/>
    </xf>
    <xf numFmtId="0" fontId="3" fillId="33" borderId="51" xfId="53" applyFont="1" applyFill="1" applyBorder="1" applyAlignment="1">
      <alignment horizontal="left" vertical="center" wrapText="1"/>
      <protection/>
    </xf>
    <xf numFmtId="0" fontId="3" fillId="33" borderId="50" xfId="53" applyFont="1" applyFill="1" applyBorder="1" applyAlignment="1">
      <alignment horizontal="left" vertical="center" wrapText="1"/>
      <protection/>
    </xf>
    <xf numFmtId="0" fontId="3" fillId="33" borderId="52" xfId="53" applyFont="1" applyFill="1" applyBorder="1" applyAlignment="1">
      <alignment horizontal="left" vertical="center" wrapText="1"/>
      <protection/>
    </xf>
    <xf numFmtId="0" fontId="7" fillId="34" borderId="0" xfId="0" applyFont="1" applyFill="1" applyBorder="1" applyAlignment="1" applyProtection="1">
      <alignment horizontal="left" vertical="center"/>
      <protection/>
    </xf>
    <xf numFmtId="0" fontId="3" fillId="33" borderId="0" xfId="53" applyFont="1" applyFill="1" applyBorder="1" applyAlignment="1">
      <alignment horizontal="left" vertical="center" wrapText="1"/>
      <protection/>
    </xf>
    <xf numFmtId="0" fontId="3" fillId="33" borderId="14" xfId="53" applyFont="1" applyFill="1" applyBorder="1" applyAlignment="1" quotePrefix="1">
      <alignment horizontal="left" vertical="center" wrapText="1"/>
      <protection/>
    </xf>
    <xf numFmtId="0" fontId="3" fillId="33" borderId="15" xfId="53" applyFont="1" applyFill="1" applyBorder="1" applyAlignment="1">
      <alignment horizontal="left" vertical="center" wrapText="1"/>
      <protection/>
    </xf>
    <xf numFmtId="0" fontId="3" fillId="33" borderId="14" xfId="53" applyFont="1" applyFill="1" applyBorder="1" applyAlignment="1" quotePrefix="1">
      <alignment horizontal="left" vertical="center"/>
      <protection/>
    </xf>
    <xf numFmtId="0" fontId="3" fillId="33" borderId="0" xfId="53" applyFont="1" applyFill="1" applyBorder="1" applyAlignment="1" quotePrefix="1">
      <alignment horizontal="left" vertical="center"/>
      <protection/>
    </xf>
    <xf numFmtId="0" fontId="3" fillId="33" borderId="15" xfId="53" applyFont="1" applyFill="1" applyBorder="1" applyAlignment="1" quotePrefix="1">
      <alignment horizontal="left" vertical="center"/>
      <protection/>
    </xf>
    <xf numFmtId="0" fontId="3" fillId="33" borderId="0" xfId="53" applyFont="1" applyFill="1" applyBorder="1" applyAlignment="1" quotePrefix="1">
      <alignment horizontal="left" vertical="center" wrapText="1"/>
      <protection/>
    </xf>
    <xf numFmtId="0" fontId="9" fillId="33" borderId="10" xfId="53" applyFont="1" applyFill="1" applyBorder="1" applyAlignment="1">
      <alignment horizontal="left" vertical="top" wrapText="1"/>
      <protection/>
    </xf>
    <xf numFmtId="0" fontId="3" fillId="33" borderId="11"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13" xfId="53" applyFont="1" applyFill="1" applyBorder="1" applyAlignment="1">
      <alignment horizontal="left" vertical="center" wrapText="1"/>
      <protection/>
    </xf>
    <xf numFmtId="0" fontId="3" fillId="33" borderId="16" xfId="53" applyFont="1" applyFill="1" applyBorder="1" applyAlignment="1" quotePrefix="1">
      <alignment horizontal="left" vertical="center"/>
      <protection/>
    </xf>
    <xf numFmtId="0" fontId="3" fillId="33" borderId="10" xfId="53" applyFont="1" applyFill="1" applyBorder="1" applyAlignment="1" quotePrefix="1">
      <alignment horizontal="left" vertical="center"/>
      <protection/>
    </xf>
    <xf numFmtId="0" fontId="3" fillId="33" borderId="17" xfId="53" applyFont="1" applyFill="1" applyBorder="1" applyAlignment="1" quotePrefix="1">
      <alignment horizontal="left" vertical="center"/>
      <protection/>
    </xf>
    <xf numFmtId="0" fontId="3" fillId="33" borderId="53" xfId="53" applyFont="1" applyFill="1" applyBorder="1" applyAlignment="1">
      <alignment horizontal="left" vertical="center" wrapText="1"/>
      <protection/>
    </xf>
    <xf numFmtId="0" fontId="3" fillId="33" borderId="23" xfId="53" applyFont="1" applyFill="1" applyBorder="1" applyAlignment="1">
      <alignment horizontal="left" vertical="center" wrapText="1"/>
      <protection/>
    </xf>
    <xf numFmtId="0" fontId="3" fillId="33" borderId="54" xfId="53" applyFont="1" applyFill="1" applyBorder="1" applyAlignment="1">
      <alignment horizontal="left" vertical="center" wrapText="1"/>
      <protection/>
    </xf>
    <xf numFmtId="0" fontId="14" fillId="33" borderId="26" xfId="53" applyFont="1" applyFill="1" applyBorder="1" applyAlignment="1">
      <alignment horizontal="left" vertical="center" wrapText="1"/>
      <protection/>
    </xf>
    <xf numFmtId="0" fontId="14" fillId="33" borderId="27" xfId="53" applyFont="1" applyFill="1" applyBorder="1" applyAlignment="1">
      <alignment horizontal="left" vertical="center" wrapText="1"/>
      <protection/>
    </xf>
    <xf numFmtId="0" fontId="14" fillId="33" borderId="28" xfId="53" applyFont="1" applyFill="1" applyBorder="1" applyAlignment="1">
      <alignment horizontal="left" vertical="center" wrapText="1"/>
      <protection/>
    </xf>
    <xf numFmtId="0" fontId="10" fillId="33" borderId="53" xfId="53" applyFont="1" applyFill="1" applyBorder="1" applyAlignment="1">
      <alignment horizontal="left" vertical="center" wrapText="1"/>
      <protection/>
    </xf>
    <xf numFmtId="0" fontId="10" fillId="33" borderId="23" xfId="53" applyFont="1" applyFill="1" applyBorder="1" applyAlignment="1">
      <alignment horizontal="left" vertical="center" wrapText="1"/>
      <protection/>
    </xf>
    <xf numFmtId="0" fontId="10" fillId="33" borderId="16" xfId="53" applyFont="1" applyFill="1" applyBorder="1" applyAlignment="1">
      <alignment horizontal="left" vertical="center" wrapText="1"/>
      <protection/>
    </xf>
    <xf numFmtId="0" fontId="10" fillId="33" borderId="10" xfId="53" applyFont="1" applyFill="1" applyBorder="1" applyAlignment="1">
      <alignment horizontal="left" vertical="center" wrapText="1"/>
      <protection/>
    </xf>
    <xf numFmtId="0" fontId="10" fillId="33" borderId="51" xfId="53" applyFont="1" applyFill="1" applyBorder="1" applyAlignment="1">
      <alignment horizontal="left" vertical="center" wrapText="1"/>
      <protection/>
    </xf>
    <xf numFmtId="0" fontId="10" fillId="33" borderId="50" xfId="53" applyFont="1" applyFill="1" applyBorder="1" applyAlignment="1">
      <alignment horizontal="left" vertical="center" wrapText="1"/>
      <protection/>
    </xf>
    <xf numFmtId="0" fontId="10" fillId="33" borderId="55" xfId="53" applyFont="1" applyFill="1" applyBorder="1" applyAlignment="1">
      <alignment horizontal="left" vertical="center" wrapText="1"/>
      <protection/>
    </xf>
    <xf numFmtId="0" fontId="10" fillId="33" borderId="22" xfId="53" applyFont="1" applyFill="1" applyBorder="1" applyAlignment="1">
      <alignment horizontal="left" vertical="center" wrapText="1"/>
      <protection/>
    </xf>
    <xf numFmtId="0" fontId="38" fillId="33" borderId="26" xfId="53" applyFont="1" applyFill="1" applyBorder="1" applyAlignment="1">
      <alignment horizontal="left" vertical="center" wrapText="1"/>
      <protection/>
    </xf>
    <xf numFmtId="0" fontId="38" fillId="33" borderId="27" xfId="53" applyFont="1" applyFill="1" applyBorder="1" applyAlignment="1">
      <alignment horizontal="left" vertical="center" wrapText="1"/>
      <protection/>
    </xf>
    <xf numFmtId="0" fontId="38" fillId="33" borderId="49" xfId="53" applyFont="1" applyFill="1" applyBorder="1" applyAlignment="1">
      <alignment horizontal="left" vertical="center" wrapText="1"/>
      <protection/>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Fill="1" applyAlignment="1">
      <alignment horizontal="left" wrapText="1"/>
    </xf>
    <xf numFmtId="0" fontId="2" fillId="0" borderId="0" xfId="0" applyFont="1" applyFill="1" applyAlignment="1">
      <alignment horizontal="left" vertical="center" wrapText="1"/>
    </xf>
    <xf numFmtId="0" fontId="2" fillId="0" borderId="0" xfId="0" applyFont="1" applyFill="1" applyAlignment="1">
      <alignment horizontal="lef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Entwurf Erläuterungen.XLT" xfId="51"/>
    <cellStyle name="Standard_Min126" xfId="52"/>
    <cellStyle name="Standard_RegisterSommerSL"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7">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fgColor indexed="29"/>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48</xdr:row>
      <xdr:rowOff>9525</xdr:rowOff>
    </xdr:from>
    <xdr:to>
      <xdr:col>5</xdr:col>
      <xdr:colOff>561975</xdr:colOff>
      <xdr:row>48</xdr:row>
      <xdr:rowOff>152400</xdr:rowOff>
    </xdr:to>
    <xdr:pic>
      <xdr:nvPicPr>
        <xdr:cNvPr id="1" name="Picture 72" descr="minergie-modul_1"/>
        <xdr:cNvPicPr preferRelativeResize="1">
          <a:picLocks noChangeAspect="1"/>
        </xdr:cNvPicPr>
      </xdr:nvPicPr>
      <xdr:blipFill>
        <a:blip r:embed="rId1"/>
        <a:stretch>
          <a:fillRect/>
        </a:stretch>
      </xdr:blipFill>
      <xdr:spPr>
        <a:xfrm>
          <a:off x="2095500" y="7010400"/>
          <a:ext cx="561975" cy="142875"/>
        </a:xfrm>
        <a:prstGeom prst="rect">
          <a:avLst/>
        </a:prstGeom>
        <a:noFill/>
        <a:ln w="9525" cmpd="sng">
          <a:noFill/>
        </a:ln>
      </xdr:spPr>
    </xdr:pic>
    <xdr:clientData/>
  </xdr:twoCellAnchor>
  <xdr:twoCellAnchor editAs="oneCell">
    <xdr:from>
      <xdr:col>5</xdr:col>
      <xdr:colOff>0</xdr:colOff>
      <xdr:row>52</xdr:row>
      <xdr:rowOff>9525</xdr:rowOff>
    </xdr:from>
    <xdr:to>
      <xdr:col>5</xdr:col>
      <xdr:colOff>561975</xdr:colOff>
      <xdr:row>52</xdr:row>
      <xdr:rowOff>152400</xdr:rowOff>
    </xdr:to>
    <xdr:pic>
      <xdr:nvPicPr>
        <xdr:cNvPr id="2" name="Picture 73" descr="minergie-modul_1"/>
        <xdr:cNvPicPr preferRelativeResize="1">
          <a:picLocks noChangeAspect="1"/>
        </xdr:cNvPicPr>
      </xdr:nvPicPr>
      <xdr:blipFill>
        <a:blip r:embed="rId1"/>
        <a:stretch>
          <a:fillRect/>
        </a:stretch>
      </xdr:blipFill>
      <xdr:spPr>
        <a:xfrm>
          <a:off x="2095500" y="7696200"/>
          <a:ext cx="561975" cy="142875"/>
        </a:xfrm>
        <a:prstGeom prst="rect">
          <a:avLst/>
        </a:prstGeom>
        <a:noFill/>
        <a:ln w="9525" cmpd="sng">
          <a:noFill/>
        </a:ln>
      </xdr:spPr>
    </xdr:pic>
    <xdr:clientData/>
  </xdr:twoCellAnchor>
  <xdr:twoCellAnchor editAs="oneCell">
    <xdr:from>
      <xdr:col>5</xdr:col>
      <xdr:colOff>0</xdr:colOff>
      <xdr:row>53</xdr:row>
      <xdr:rowOff>19050</xdr:rowOff>
    </xdr:from>
    <xdr:to>
      <xdr:col>5</xdr:col>
      <xdr:colOff>561975</xdr:colOff>
      <xdr:row>53</xdr:row>
      <xdr:rowOff>171450</xdr:rowOff>
    </xdr:to>
    <xdr:pic>
      <xdr:nvPicPr>
        <xdr:cNvPr id="3" name="Picture 74" descr="minergie-modul_1"/>
        <xdr:cNvPicPr preferRelativeResize="1">
          <a:picLocks noChangeAspect="1"/>
        </xdr:cNvPicPr>
      </xdr:nvPicPr>
      <xdr:blipFill>
        <a:blip r:embed="rId1"/>
        <a:stretch>
          <a:fillRect/>
        </a:stretch>
      </xdr:blipFill>
      <xdr:spPr>
        <a:xfrm>
          <a:off x="2095500" y="7877175"/>
          <a:ext cx="561975" cy="152400"/>
        </a:xfrm>
        <a:prstGeom prst="rect">
          <a:avLst/>
        </a:prstGeom>
        <a:noFill/>
        <a:ln w="9525" cmpd="sng">
          <a:noFill/>
        </a:ln>
      </xdr:spPr>
    </xdr:pic>
    <xdr:clientData/>
  </xdr:twoCellAnchor>
  <xdr:twoCellAnchor editAs="oneCell">
    <xdr:from>
      <xdr:col>5</xdr:col>
      <xdr:colOff>0</xdr:colOff>
      <xdr:row>49</xdr:row>
      <xdr:rowOff>28575</xdr:rowOff>
    </xdr:from>
    <xdr:to>
      <xdr:col>5</xdr:col>
      <xdr:colOff>561975</xdr:colOff>
      <xdr:row>50</xdr:row>
      <xdr:rowOff>9525</xdr:rowOff>
    </xdr:to>
    <xdr:pic>
      <xdr:nvPicPr>
        <xdr:cNvPr id="4" name="Picture 75" descr="minergie-modul_1"/>
        <xdr:cNvPicPr preferRelativeResize="1">
          <a:picLocks noChangeAspect="1"/>
        </xdr:cNvPicPr>
      </xdr:nvPicPr>
      <xdr:blipFill>
        <a:blip r:embed="rId1"/>
        <a:stretch>
          <a:fillRect/>
        </a:stretch>
      </xdr:blipFill>
      <xdr:spPr>
        <a:xfrm>
          <a:off x="2095500" y="7200900"/>
          <a:ext cx="561975"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Server\Daten\%20Minergie\3000-4%20MINERGIE%20Agentur%20Bau\Projekte\Standardentwicklung\Neues%20Nachweis-Formular\Standardl&#246;sungen\Daten\Privat\Privat%20lni\MINERGIE%20Beispiel%20Nachweis\MINERGIE%20Beispiel1%20THu"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amu13.adm.ds.fhnw.ch\a_13_data14$\A1333_IEBau_Daten\A1333_Minergie_Agentur_Bau\4.%20Projekte\Standard%202010\Ge&#228;nderte%20Dokumente\Standardl&#246;sung\Nachweistool_Vers11\Min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ingaben"/>
      <sheetName val="Lueftung"/>
      <sheetName val="Standardwerte"/>
    </sheetNames>
    <sheetDataSet>
      <sheetData sheetId="0">
        <row r="7">
          <cell r="J7">
            <v>1</v>
          </cell>
        </row>
        <row r="9">
          <cell r="E9">
            <v>1100</v>
          </cell>
        </row>
      </sheetData>
      <sheetData sheetId="1">
        <row r="12">
          <cell r="Y12">
            <v>150</v>
          </cell>
        </row>
        <row r="33">
          <cell r="J33">
            <v>0.2995890410958903</v>
          </cell>
        </row>
        <row r="34">
          <cell r="J34">
            <v>3.07944</v>
          </cell>
        </row>
        <row r="53">
          <cell r="Y53">
            <v>0</v>
          </cell>
        </row>
        <row r="74">
          <cell r="J74">
            <v>0</v>
          </cell>
        </row>
        <row r="75">
          <cell r="J75">
            <v>0</v>
          </cell>
        </row>
        <row r="94">
          <cell r="Y94">
            <v>0</v>
          </cell>
        </row>
        <row r="115">
          <cell r="J115">
            <v>0</v>
          </cell>
        </row>
        <row r="116">
          <cell r="J116">
            <v>0</v>
          </cell>
        </row>
        <row r="135">
          <cell r="Y135">
            <v>0</v>
          </cell>
        </row>
        <row r="156">
          <cell r="J156">
            <v>0</v>
          </cell>
        </row>
        <row r="157">
          <cell r="J157">
            <v>0</v>
          </cell>
        </row>
      </sheetData>
      <sheetData sheetId="2">
        <row r="4">
          <cell r="C4">
            <v>21</v>
          </cell>
        </row>
        <row r="5">
          <cell r="K5">
            <v>200</v>
          </cell>
          <cell r="M5">
            <v>0</v>
          </cell>
          <cell r="O5">
            <v>0</v>
          </cell>
          <cell r="Q5">
            <v>0</v>
          </cell>
          <cell r="BS5" t="b">
            <v>1</v>
          </cell>
        </row>
        <row r="6">
          <cell r="K6">
            <v>200</v>
          </cell>
          <cell r="M6">
            <v>0</v>
          </cell>
          <cell r="O6">
            <v>0</v>
          </cell>
          <cell r="Q6">
            <v>0</v>
          </cell>
          <cell r="AU6">
            <v>1</v>
          </cell>
          <cell r="BI6">
            <v>750</v>
          </cell>
          <cell r="BS6" t="b">
            <v>0</v>
          </cell>
        </row>
        <row r="7">
          <cell r="AU7">
            <v>2</v>
          </cell>
        </row>
        <row r="8">
          <cell r="AU8">
            <v>2</v>
          </cell>
        </row>
        <row r="9">
          <cell r="AU9">
            <v>2</v>
          </cell>
        </row>
        <row r="10">
          <cell r="AU10">
            <v>2</v>
          </cell>
        </row>
        <row r="11">
          <cell r="AU11">
            <v>2</v>
          </cell>
        </row>
        <row r="12">
          <cell r="AU12">
            <v>2</v>
          </cell>
          <cell r="BD12">
            <v>2</v>
          </cell>
          <cell r="BE12">
            <v>1</v>
          </cell>
        </row>
        <row r="13">
          <cell r="AU13">
            <v>2</v>
          </cell>
        </row>
        <row r="23">
          <cell r="AD23">
            <v>4</v>
          </cell>
        </row>
        <row r="24">
          <cell r="L24">
            <v>3</v>
          </cell>
          <cell r="P24">
            <v>1</v>
          </cell>
          <cell r="AD24">
            <v>1</v>
          </cell>
        </row>
        <row r="25">
          <cell r="AD25">
            <v>1</v>
          </cell>
        </row>
        <row r="26">
          <cell r="N26" t="b">
            <v>1</v>
          </cell>
          <cell r="R26" t="b">
            <v>1</v>
          </cell>
          <cell r="AD26">
            <v>1</v>
          </cell>
        </row>
        <row r="27">
          <cell r="J27">
            <v>3</v>
          </cell>
        </row>
        <row r="28">
          <cell r="J28">
            <v>1</v>
          </cell>
          <cell r="L28">
            <v>1</v>
          </cell>
          <cell r="P28">
            <v>1</v>
          </cell>
        </row>
        <row r="29">
          <cell r="J29">
            <v>1</v>
          </cell>
        </row>
        <row r="30">
          <cell r="J30">
            <v>1</v>
          </cell>
          <cell r="N30" t="b">
            <v>1</v>
          </cell>
          <cell r="R30" t="b">
            <v>1</v>
          </cell>
        </row>
        <row r="35">
          <cell r="Q35">
            <v>2</v>
          </cell>
          <cell r="R35">
            <v>1</v>
          </cell>
        </row>
        <row r="36">
          <cell r="Q36">
            <v>1</v>
          </cell>
          <cell r="R36">
            <v>1</v>
          </cell>
        </row>
        <row r="37">
          <cell r="Q37">
            <v>1</v>
          </cell>
          <cell r="R37">
            <v>1</v>
          </cell>
        </row>
        <row r="38">
          <cell r="Q38">
            <v>1</v>
          </cell>
          <cell r="R38">
            <v>1</v>
          </cell>
        </row>
        <row r="43">
          <cell r="Q43">
            <v>2</v>
          </cell>
        </row>
        <row r="44">
          <cell r="Q44">
            <v>1</v>
          </cell>
        </row>
        <row r="45">
          <cell r="Q45">
            <v>1</v>
          </cell>
        </row>
        <row r="46">
          <cell r="Q46">
            <v>1</v>
          </cell>
        </row>
        <row r="55">
          <cell r="T55">
            <v>2</v>
          </cell>
        </row>
        <row r="56">
          <cell r="T56">
            <v>1</v>
          </cell>
        </row>
        <row r="57">
          <cell r="T57">
            <v>1</v>
          </cell>
        </row>
        <row r="58">
          <cell r="T58">
            <v>1</v>
          </cell>
        </row>
        <row r="67">
          <cell r="S67">
            <v>2</v>
          </cell>
        </row>
        <row r="68">
          <cell r="S68">
            <v>1</v>
          </cell>
        </row>
        <row r="69">
          <cell r="S69">
            <v>1</v>
          </cell>
        </row>
        <row r="70">
          <cell r="S7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trag"/>
      <sheetName val="Eingaben"/>
      <sheetName val="Sommer"/>
      <sheetName val="Lueftung"/>
      <sheetName val="Produktion"/>
      <sheetName val="Nachweis"/>
      <sheetName val="Standardwerte"/>
      <sheetName val="Rechnung"/>
      <sheetName val="Input"/>
      <sheetName val="Schnittstelle380"/>
      <sheetName val="Uebersetzung"/>
      <sheetName val="Prüflog"/>
    </sheetNames>
    <sheetDataSet>
      <sheetData sheetId="1">
        <row r="3">
          <cell r="B3">
            <v>0</v>
          </cell>
        </row>
        <row r="4">
          <cell r="B4">
            <v>0</v>
          </cell>
        </row>
        <row r="5">
          <cell r="B5">
            <v>0</v>
          </cell>
        </row>
        <row r="7">
          <cell r="J7">
            <v>0</v>
          </cell>
        </row>
      </sheetData>
      <sheetData sheetId="6">
        <row r="33">
          <cell r="BC33">
            <v>0</v>
          </cell>
          <cell r="BD33">
            <v>0</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X42"/>
  <sheetViews>
    <sheetView tabSelected="1" zoomScalePageLayoutView="0" workbookViewId="0" topLeftCell="A1">
      <selection activeCell="M4" sqref="M4"/>
    </sheetView>
  </sheetViews>
  <sheetFormatPr defaultColWidth="11.00390625" defaultRowHeight="12"/>
  <cols>
    <col min="1" max="1" width="2.875" style="95" customWidth="1"/>
    <col min="2" max="2" width="3.00390625" style="16" customWidth="1"/>
    <col min="3" max="3" width="2.375" style="16" customWidth="1"/>
    <col min="4" max="4" width="14.00390625" style="16" customWidth="1"/>
    <col min="5" max="5" width="5.375" style="16" customWidth="1"/>
    <col min="6" max="6" width="6.375" style="16" customWidth="1"/>
    <col min="7" max="7" width="5.25390625" style="16" customWidth="1"/>
    <col min="8" max="8" width="2.375" style="16" customWidth="1"/>
    <col min="9" max="9" width="4.25390625" style="16" customWidth="1"/>
    <col min="10" max="10" width="14.75390625" style="16" customWidth="1"/>
    <col min="11" max="11" width="5.375" style="16" customWidth="1"/>
    <col min="12" max="13" width="12.75390625" style="16" customWidth="1"/>
    <col min="14" max="14" width="11.00390625" style="131" customWidth="1"/>
    <col min="15" max="15" width="0" style="0" hidden="1" customWidth="1"/>
    <col min="16" max="18" width="11.375" style="0" hidden="1" customWidth="1"/>
  </cols>
  <sheetData>
    <row r="1" spans="1:13" ht="13.5">
      <c r="A1" s="69"/>
      <c r="B1" s="70" t="s">
        <v>71</v>
      </c>
      <c r="C1" s="70"/>
      <c r="D1" s="71"/>
      <c r="E1" s="71"/>
      <c r="F1" s="71"/>
      <c r="G1" s="71"/>
      <c r="H1" s="71"/>
      <c r="I1" s="71"/>
      <c r="K1" s="71"/>
      <c r="M1" s="72" t="s">
        <v>72</v>
      </c>
    </row>
    <row r="2" spans="1:13" ht="13.5">
      <c r="A2" s="69"/>
      <c r="B2" s="70" t="s">
        <v>73</v>
      </c>
      <c r="C2" s="70"/>
      <c r="D2" s="71"/>
      <c r="E2" s="71"/>
      <c r="F2" s="71"/>
      <c r="G2" s="71"/>
      <c r="H2" s="71"/>
      <c r="I2" s="71"/>
      <c r="J2" s="71"/>
      <c r="K2" s="71"/>
      <c r="L2" s="71"/>
      <c r="M2" s="74"/>
    </row>
    <row r="3" spans="1:13" ht="4.5" customHeight="1">
      <c r="A3" s="75"/>
      <c r="B3" s="76"/>
      <c r="C3" s="76"/>
      <c r="D3" s="77"/>
      <c r="E3" s="77"/>
      <c r="F3" s="77"/>
      <c r="G3" s="77"/>
      <c r="H3" s="77"/>
      <c r="I3" s="77"/>
      <c r="J3" s="77"/>
      <c r="K3" s="77"/>
      <c r="L3" s="77"/>
      <c r="M3" s="77"/>
    </row>
    <row r="4" spans="1:13" ht="9.75" customHeight="1">
      <c r="A4" s="69"/>
      <c r="B4" s="78"/>
      <c r="C4" s="78"/>
      <c r="D4" s="79"/>
      <c r="E4" s="79"/>
      <c r="F4" s="79"/>
      <c r="G4" s="79"/>
      <c r="H4" s="79"/>
      <c r="I4" s="79"/>
      <c r="J4" s="79"/>
      <c r="K4" s="79"/>
      <c r="L4" s="79"/>
      <c r="M4" s="129" t="s">
        <v>371</v>
      </c>
    </row>
    <row r="5" spans="1:13" ht="21.75" customHeight="1">
      <c r="A5" s="69"/>
      <c r="B5" s="78"/>
      <c r="C5" s="78"/>
      <c r="D5" s="79"/>
      <c r="E5" s="79"/>
      <c r="F5" s="79"/>
      <c r="G5" s="291" t="s">
        <v>367</v>
      </c>
      <c r="H5" s="292"/>
      <c r="I5" s="292"/>
      <c r="J5" s="292"/>
      <c r="K5" s="292"/>
      <c r="L5" s="292"/>
      <c r="M5" s="292"/>
    </row>
    <row r="6" spans="1:13" ht="21">
      <c r="A6" s="69"/>
      <c r="B6" s="289" t="s">
        <v>366</v>
      </c>
      <c r="C6" s="81"/>
      <c r="D6" s="82"/>
      <c r="E6" s="82"/>
      <c r="F6" s="82"/>
      <c r="G6" s="82"/>
      <c r="H6" s="83"/>
      <c r="I6" s="83"/>
      <c r="J6" s="82"/>
      <c r="K6" s="82"/>
      <c r="L6" s="82"/>
      <c r="M6" s="82"/>
    </row>
    <row r="7" spans="1:13" ht="3.75" customHeight="1">
      <c r="A7" s="69"/>
      <c r="B7" s="81"/>
      <c r="C7" s="81"/>
      <c r="D7" s="82"/>
      <c r="E7" s="82"/>
      <c r="F7" s="82"/>
      <c r="G7" s="82"/>
      <c r="H7" s="83"/>
      <c r="I7" s="83"/>
      <c r="J7" s="82"/>
      <c r="K7" s="82"/>
      <c r="L7" s="82"/>
      <c r="M7" s="82"/>
    </row>
    <row r="8" spans="1:24" ht="12">
      <c r="A8" s="69">
        <v>1</v>
      </c>
      <c r="B8" s="148" t="s">
        <v>209</v>
      </c>
      <c r="C8" s="84"/>
      <c r="D8" s="85"/>
      <c r="E8" s="85"/>
      <c r="F8" s="85"/>
      <c r="G8" s="85"/>
      <c r="H8" s="85"/>
      <c r="I8" s="85"/>
      <c r="J8" s="85"/>
      <c r="K8" s="85"/>
      <c r="L8" s="85"/>
      <c r="M8" s="85"/>
      <c r="O8" s="151"/>
      <c r="P8" s="152"/>
      <c r="Q8" s="149"/>
      <c r="R8" s="149"/>
      <c r="S8" s="149"/>
      <c r="T8" s="153"/>
      <c r="U8" s="149"/>
      <c r="V8" s="149"/>
      <c r="W8" s="149"/>
      <c r="X8" s="149"/>
    </row>
    <row r="9" spans="1:24" ht="12">
      <c r="A9" s="69">
        <f>A8+1</f>
        <v>2</v>
      </c>
      <c r="B9" s="150" t="s">
        <v>95</v>
      </c>
      <c r="C9" s="60"/>
      <c r="E9" s="293"/>
      <c r="F9" s="293"/>
      <c r="G9" s="293"/>
      <c r="H9" s="293"/>
      <c r="I9" s="293"/>
      <c r="J9" s="293"/>
      <c r="K9" s="293"/>
      <c r="L9" s="293"/>
      <c r="M9" s="293"/>
      <c r="O9" s="151"/>
      <c r="Q9" s="155"/>
      <c r="R9" s="155"/>
      <c r="S9" s="155"/>
      <c r="T9" s="153"/>
      <c r="U9" s="155"/>
      <c r="V9" s="155"/>
      <c r="W9" s="155"/>
      <c r="X9" s="154"/>
    </row>
    <row r="10" spans="1:24" ht="12">
      <c r="A10" s="69">
        <f>A9+1</f>
        <v>3</v>
      </c>
      <c r="B10" s="150" t="s">
        <v>96</v>
      </c>
      <c r="C10" s="60"/>
      <c r="E10" s="294"/>
      <c r="F10" s="294"/>
      <c r="G10" s="294"/>
      <c r="H10" s="294"/>
      <c r="I10" s="294"/>
      <c r="J10" s="294"/>
      <c r="K10" s="294"/>
      <c r="L10" s="294"/>
      <c r="M10" s="294"/>
      <c r="O10" s="151"/>
      <c r="Q10" s="155"/>
      <c r="R10" s="155"/>
      <c r="S10" s="155"/>
      <c r="T10" s="155"/>
      <c r="U10" s="155"/>
      <c r="V10" s="155"/>
      <c r="W10" s="155"/>
      <c r="X10" s="154"/>
    </row>
    <row r="11" spans="1:24" ht="12">
      <c r="A11" s="69">
        <f>A10+1</f>
        <v>4</v>
      </c>
      <c r="B11" s="150" t="s">
        <v>97</v>
      </c>
      <c r="C11" s="60"/>
      <c r="D11" s="87"/>
      <c r="E11" s="170"/>
      <c r="F11" s="171" t="s">
        <v>98</v>
      </c>
      <c r="G11" s="295"/>
      <c r="H11" s="295"/>
      <c r="I11" s="295"/>
      <c r="J11" s="295"/>
      <c r="K11" s="295"/>
      <c r="L11" s="295"/>
      <c r="M11" s="295"/>
      <c r="O11" s="151"/>
      <c r="P11" s="153"/>
      <c r="Q11" s="155"/>
      <c r="R11" s="153"/>
      <c r="S11" s="155"/>
      <c r="T11" s="155"/>
      <c r="U11" s="155"/>
      <c r="V11" s="155"/>
      <c r="W11" s="155"/>
      <c r="X11" s="154"/>
    </row>
    <row r="12" spans="1:24" ht="4.5" customHeight="1">
      <c r="A12" s="69"/>
      <c r="B12" s="88"/>
      <c r="C12" s="88"/>
      <c r="D12" s="85"/>
      <c r="E12" s="85"/>
      <c r="F12" s="85"/>
      <c r="G12" s="85"/>
      <c r="H12" s="85"/>
      <c r="I12" s="85"/>
      <c r="J12" s="85"/>
      <c r="K12" s="85"/>
      <c r="L12" s="85"/>
      <c r="M12" s="85"/>
      <c r="O12" s="151"/>
      <c r="P12" s="156"/>
      <c r="Q12" s="157"/>
      <c r="R12" s="157"/>
      <c r="S12" s="157"/>
      <c r="T12" s="157"/>
      <c r="U12" s="157"/>
      <c r="V12" s="157"/>
      <c r="W12" s="157"/>
      <c r="X12" s="157"/>
    </row>
    <row r="13" spans="1:14" ht="13.5">
      <c r="A13" s="69">
        <f>A11+1</f>
        <v>5</v>
      </c>
      <c r="B13" s="89" t="s">
        <v>145</v>
      </c>
      <c r="C13" s="89"/>
      <c r="D13" s="71"/>
      <c r="E13" s="71"/>
      <c r="F13" s="71"/>
      <c r="G13" s="71"/>
      <c r="H13" s="71"/>
      <c r="L13" s="179" t="s">
        <v>234</v>
      </c>
      <c r="N13" s="86"/>
    </row>
    <row r="14" spans="1:14" ht="3.75" customHeight="1">
      <c r="A14" s="69"/>
      <c r="B14" s="89"/>
      <c r="C14" s="89"/>
      <c r="D14" s="71"/>
      <c r="E14" s="71"/>
      <c r="F14" s="71"/>
      <c r="G14" s="71"/>
      <c r="H14" s="90"/>
      <c r="L14" s="91"/>
      <c r="N14" s="86"/>
    </row>
    <row r="15" spans="1:19" ht="11.25">
      <c r="A15" s="69">
        <f>A13+1</f>
        <v>6</v>
      </c>
      <c r="B15" s="89" t="s">
        <v>146</v>
      </c>
      <c r="C15" s="89"/>
      <c r="D15" s="71"/>
      <c r="E15" s="71"/>
      <c r="H15" s="91"/>
      <c r="K15"/>
      <c r="L15"/>
      <c r="M15"/>
      <c r="S15" s="160"/>
    </row>
    <row r="16" spans="1:19" ht="3.75" customHeight="1">
      <c r="A16" s="69"/>
      <c r="B16" s="89"/>
      <c r="C16" s="89"/>
      <c r="D16" s="71"/>
      <c r="E16" s="71"/>
      <c r="H16" s="91"/>
      <c r="K16"/>
      <c r="L16"/>
      <c r="M16"/>
      <c r="S16" s="159"/>
    </row>
    <row r="17" spans="1:13" ht="11.25">
      <c r="A17" s="69"/>
      <c r="B17" s="89"/>
      <c r="C17" s="89" t="s">
        <v>213</v>
      </c>
      <c r="D17" s="71"/>
      <c r="E17" s="71"/>
      <c r="H17" s="91"/>
      <c r="K17"/>
      <c r="L17"/>
      <c r="M17"/>
    </row>
    <row r="18" spans="1:13" ht="3.75" customHeight="1">
      <c r="A18" s="69"/>
      <c r="B18" s="89"/>
      <c r="C18" s="89"/>
      <c r="D18" s="71"/>
      <c r="E18" s="71"/>
      <c r="G18" s="71"/>
      <c r="H18" s="91"/>
      <c r="K18"/>
      <c r="L18"/>
      <c r="M18"/>
    </row>
    <row r="19" spans="1:19" ht="11.25">
      <c r="A19" s="69">
        <f>A15+1</f>
        <v>7</v>
      </c>
      <c r="B19" s="16" t="s">
        <v>214</v>
      </c>
      <c r="D19" s="71"/>
      <c r="H19" s="91"/>
      <c r="K19"/>
      <c r="L19"/>
      <c r="M19"/>
      <c r="S19" s="160"/>
    </row>
    <row r="20" spans="1:13" ht="3.75" customHeight="1">
      <c r="A20" s="69"/>
      <c r="D20" s="71"/>
      <c r="H20" s="91"/>
      <c r="K20"/>
      <c r="L20"/>
      <c r="M20"/>
    </row>
    <row r="21" spans="1:19" ht="11.25">
      <c r="A21" s="69"/>
      <c r="B21" s="16" t="s">
        <v>215</v>
      </c>
      <c r="H21" s="91"/>
      <c r="K21"/>
      <c r="L21"/>
      <c r="M21"/>
      <c r="S21" s="160"/>
    </row>
    <row r="22" spans="1:14" ht="3.75" customHeight="1">
      <c r="A22" s="69"/>
      <c r="D22" s="71"/>
      <c r="H22" s="90"/>
      <c r="K22" s="90"/>
      <c r="M22" s="90"/>
      <c r="N22" s="86"/>
    </row>
    <row r="23" spans="1:13" ht="12">
      <c r="A23" s="69">
        <f>A19+1</f>
        <v>8</v>
      </c>
      <c r="B23" s="32" t="s">
        <v>147</v>
      </c>
      <c r="C23" s="32"/>
      <c r="H23" s="17"/>
      <c r="K23" s="36" t="s">
        <v>78</v>
      </c>
      <c r="L23" s="172"/>
      <c r="M23" s="16" t="s">
        <v>79</v>
      </c>
    </row>
    <row r="24" spans="1:11" ht="3.75" customHeight="1">
      <c r="A24" s="69"/>
      <c r="B24" s="32"/>
      <c r="C24" s="32"/>
      <c r="H24" s="17"/>
      <c r="K24" s="36"/>
    </row>
    <row r="25" spans="1:13" ht="15">
      <c r="A25" s="69">
        <f>A23+1</f>
        <v>9</v>
      </c>
      <c r="B25" s="92" t="s">
        <v>80</v>
      </c>
      <c r="H25" s="17"/>
      <c r="K25" s="36" t="s">
        <v>81</v>
      </c>
      <c r="L25" s="172"/>
      <c r="M25" s="16" t="s">
        <v>82</v>
      </c>
    </row>
    <row r="26" spans="1:12" ht="3.75" customHeight="1">
      <c r="A26" s="69"/>
      <c r="B26" s="92"/>
      <c r="H26" s="17"/>
      <c r="K26" s="36"/>
      <c r="L26" s="63"/>
    </row>
    <row r="27" spans="1:13" ht="15">
      <c r="A27" s="69">
        <f>A25+1</f>
        <v>10</v>
      </c>
      <c r="B27" s="16" t="s">
        <v>83</v>
      </c>
      <c r="H27" s="17"/>
      <c r="K27" s="36" t="s">
        <v>148</v>
      </c>
      <c r="L27" s="172"/>
      <c r="M27" s="16" t="s">
        <v>82</v>
      </c>
    </row>
    <row r="28" spans="1:14" ht="15" customHeight="1">
      <c r="A28" s="69">
        <f>A27+1</f>
        <v>11</v>
      </c>
      <c r="B28" s="16" t="s">
        <v>149</v>
      </c>
      <c r="H28" s="91"/>
      <c r="I28" s="16" t="s">
        <v>150</v>
      </c>
      <c r="N28" s="86"/>
    </row>
    <row r="29" spans="1:12" ht="12">
      <c r="A29" s="69">
        <f>A28+1</f>
        <v>12</v>
      </c>
      <c r="B29" s="16" t="s">
        <v>151</v>
      </c>
      <c r="H29" s="91"/>
      <c r="I29" s="16" t="s">
        <v>150</v>
      </c>
      <c r="K29" s="36" t="s">
        <v>152</v>
      </c>
      <c r="L29" s="172"/>
    </row>
    <row r="30" spans="1:8" ht="7.5" customHeight="1">
      <c r="A30" s="69"/>
      <c r="H30" s="17"/>
    </row>
    <row r="31" spans="1:18" ht="12.75">
      <c r="A31" s="69">
        <f>A29+1</f>
        <v>13</v>
      </c>
      <c r="B31" s="84" t="s">
        <v>15</v>
      </c>
      <c r="C31" s="84"/>
      <c r="D31" s="71"/>
      <c r="E31" s="71"/>
      <c r="F31" s="71"/>
      <c r="G31" s="71"/>
      <c r="H31" s="71"/>
      <c r="I31" s="71"/>
      <c r="J31" s="71"/>
      <c r="K31" s="90"/>
      <c r="L31" s="71"/>
      <c r="M31" s="71"/>
      <c r="P31" s="143" t="s">
        <v>99</v>
      </c>
      <c r="Q31" s="143" t="s">
        <v>205</v>
      </c>
      <c r="R31" s="143" t="s">
        <v>99</v>
      </c>
    </row>
    <row r="32" spans="1:18" ht="15">
      <c r="A32" s="69">
        <f aca="true" t="shared" si="0" ref="A32:A40">A31+1</f>
        <v>14</v>
      </c>
      <c r="B32" s="89"/>
      <c r="C32" s="16" t="s">
        <v>86</v>
      </c>
      <c r="E32" s="71"/>
      <c r="F32" s="71"/>
      <c r="G32" s="71"/>
      <c r="H32" s="71"/>
      <c r="K32" s="91"/>
      <c r="L32" s="71"/>
      <c r="P32" s="143" t="s">
        <v>100</v>
      </c>
      <c r="Q32" s="143" t="s">
        <v>206</v>
      </c>
      <c r="R32" s="143" t="s">
        <v>100</v>
      </c>
    </row>
    <row r="33" spans="1:18" ht="12.75">
      <c r="A33" s="69">
        <f t="shared" si="0"/>
        <v>15</v>
      </c>
      <c r="B33" s="93"/>
      <c r="C33" s="16" t="s">
        <v>91</v>
      </c>
      <c r="E33" s="94"/>
      <c r="F33" s="94"/>
      <c r="G33" s="94"/>
      <c r="H33" s="94"/>
      <c r="K33" s="91"/>
      <c r="L33" s="71"/>
      <c r="M33" s="71"/>
      <c r="P33" s="144" t="s">
        <v>207</v>
      </c>
      <c r="Q33" s="144" t="s">
        <v>207</v>
      </c>
      <c r="R33" s="143" t="s">
        <v>208</v>
      </c>
    </row>
    <row r="34" spans="1:18" ht="12.75">
      <c r="A34" s="69">
        <f t="shared" si="0"/>
        <v>16</v>
      </c>
      <c r="B34" s="93"/>
      <c r="C34" s="92" t="s">
        <v>52</v>
      </c>
      <c r="E34" s="94"/>
      <c r="F34" s="94"/>
      <c r="G34" s="94"/>
      <c r="H34" s="94"/>
      <c r="K34" s="91"/>
      <c r="L34" s="71"/>
      <c r="M34" s="71"/>
      <c r="P34" s="145">
        <v>1</v>
      </c>
      <c r="Q34" s="146">
        <v>1</v>
      </c>
      <c r="R34" s="144" t="s">
        <v>207</v>
      </c>
    </row>
    <row r="35" spans="1:18" ht="12.75">
      <c r="A35" s="69">
        <f t="shared" si="0"/>
        <v>17</v>
      </c>
      <c r="B35" s="93"/>
      <c r="C35" s="16" t="s">
        <v>53</v>
      </c>
      <c r="E35" s="94"/>
      <c r="F35" s="94"/>
      <c r="G35" s="94"/>
      <c r="H35" s="94"/>
      <c r="K35" s="91"/>
      <c r="L35" s="71"/>
      <c r="M35" s="71"/>
      <c r="P35" s="147"/>
      <c r="Q35" s="147"/>
      <c r="R35" s="145">
        <v>1</v>
      </c>
    </row>
    <row r="36" spans="1:16" ht="12">
      <c r="A36" s="69">
        <f t="shared" si="0"/>
        <v>18</v>
      </c>
      <c r="B36" s="93"/>
      <c r="C36" s="16" t="s">
        <v>54</v>
      </c>
      <c r="E36" s="94"/>
      <c r="F36" s="94"/>
      <c r="G36" s="94"/>
      <c r="H36" s="94"/>
      <c r="K36" s="91"/>
      <c r="L36" s="71"/>
      <c r="M36" s="71"/>
      <c r="P36" s="174" t="s">
        <v>231</v>
      </c>
    </row>
    <row r="37" spans="1:16" ht="12">
      <c r="A37" s="69">
        <f t="shared" si="0"/>
        <v>19</v>
      </c>
      <c r="B37" s="93"/>
      <c r="C37" s="16" t="s">
        <v>311</v>
      </c>
      <c r="E37" s="94"/>
      <c r="F37" s="94"/>
      <c r="G37" s="94"/>
      <c r="H37" s="94"/>
      <c r="K37" s="91"/>
      <c r="L37" s="71"/>
      <c r="M37" s="71"/>
      <c r="P37" s="175" t="s">
        <v>232</v>
      </c>
    </row>
    <row r="38" spans="1:16" ht="12">
      <c r="A38" s="69">
        <f t="shared" si="0"/>
        <v>20</v>
      </c>
      <c r="B38" s="93"/>
      <c r="C38" s="16" t="s">
        <v>121</v>
      </c>
      <c r="K38" s="91"/>
      <c r="L38" s="71" t="s">
        <v>122</v>
      </c>
      <c r="M38" s="71"/>
      <c r="P38" s="176"/>
    </row>
    <row r="39" spans="1:16" ht="12">
      <c r="A39" s="69">
        <f t="shared" si="0"/>
        <v>21</v>
      </c>
      <c r="B39" s="93"/>
      <c r="C39" s="16" t="s">
        <v>176</v>
      </c>
      <c r="K39" s="91"/>
      <c r="L39" s="71" t="s">
        <v>122</v>
      </c>
      <c r="M39" s="71"/>
      <c r="P39" s="176" t="s">
        <v>150</v>
      </c>
    </row>
    <row r="40" spans="1:16" ht="12">
      <c r="A40" s="69">
        <f t="shared" si="0"/>
        <v>22</v>
      </c>
      <c r="B40" s="93"/>
      <c r="C40" s="16" t="s">
        <v>177</v>
      </c>
      <c r="F40" s="296"/>
      <c r="G40" s="296"/>
      <c r="H40" s="296"/>
      <c r="I40" s="296"/>
      <c r="J40" s="296"/>
      <c r="K40" s="91"/>
      <c r="L40" s="71"/>
      <c r="M40" s="71"/>
      <c r="P40" s="177" t="s">
        <v>233</v>
      </c>
    </row>
    <row r="41" spans="1:16" ht="10.5" customHeight="1">
      <c r="A41" s="69"/>
      <c r="B41" s="93"/>
      <c r="F41" s="167"/>
      <c r="G41" s="167"/>
      <c r="H41" s="167"/>
      <c r="I41" s="167"/>
      <c r="J41" s="167"/>
      <c r="L41" s="169"/>
      <c r="M41" s="169" t="str">
        <f>IF($P$41&lt;2,"Eingabe zu MINERGIE-ECO fehlt","")</f>
        <v>Eingabe zu MINERGIE-ECO fehlt</v>
      </c>
      <c r="P41" s="178">
        <v>1</v>
      </c>
    </row>
    <row r="42" spans="1:13" ht="12.75">
      <c r="A42" s="69">
        <f>A40+1</f>
        <v>23</v>
      </c>
      <c r="B42" s="163" t="s">
        <v>230</v>
      </c>
      <c r="C42" s="164"/>
      <c r="D42" s="165"/>
      <c r="E42" s="165"/>
      <c r="F42" s="165"/>
      <c r="G42" s="165"/>
      <c r="H42" s="165"/>
      <c r="I42" s="166"/>
      <c r="J42" s="166"/>
      <c r="K42" s="166"/>
      <c r="L42" s="71"/>
      <c r="M42" s="168"/>
    </row>
  </sheetData>
  <sheetProtection password="E711" sheet="1" objects="1" scenarios="1"/>
  <mergeCells count="5">
    <mergeCell ref="G5:M5"/>
    <mergeCell ref="E9:M9"/>
    <mergeCell ref="E10:M10"/>
    <mergeCell ref="G11:M11"/>
    <mergeCell ref="F40:J40"/>
  </mergeCells>
  <printOptions/>
  <pageMargins left="0.5905511811023623" right="0.5905511811023623" top="0.3937007874015748" bottom="0.5905511811023623" header="0.5118110236220472" footer="0.31496062992125984"/>
  <pageSetup fitToHeight="1" fitToWidth="1" horizontalDpi="600" verticalDpi="600" orientation="portrait" paperSize="9" scale="94" r:id="rId2"/>
  <headerFooter alignWithMargins="0">
    <oddFooter>&amp;L&amp;6&amp;F/&amp;A/&amp;D/&amp;T</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B73"/>
  <sheetViews>
    <sheetView zoomScalePageLayoutView="0" workbookViewId="0" topLeftCell="A1">
      <selection activeCell="R1" sqref="R1"/>
    </sheetView>
  </sheetViews>
  <sheetFormatPr defaultColWidth="11.00390625" defaultRowHeight="12"/>
  <cols>
    <col min="1" max="1" width="2.875" style="34" customWidth="1"/>
    <col min="2" max="2" width="2.375" style="34" customWidth="1"/>
    <col min="3" max="3" width="1.75390625" style="16" customWidth="1"/>
    <col min="4" max="4" width="4.125" style="36" customWidth="1"/>
    <col min="5" max="5" width="16.375" style="16" customWidth="1"/>
    <col min="6" max="6" width="10.375" style="16" customWidth="1"/>
    <col min="7" max="7" width="2.75390625" style="16" customWidth="1"/>
    <col min="8" max="8" width="6.25390625" style="16" customWidth="1"/>
    <col min="9" max="9" width="2.75390625" style="16" customWidth="1"/>
    <col min="10" max="10" width="6.25390625" style="16" customWidth="1"/>
    <col min="11" max="11" width="2.75390625" style="16" customWidth="1"/>
    <col min="12" max="12" width="12.125" style="16" customWidth="1"/>
    <col min="13" max="13" width="2.75390625" style="16" customWidth="1"/>
    <col min="14" max="14" width="6.125" style="16" customWidth="1"/>
    <col min="15" max="15" width="3.375" style="16" customWidth="1"/>
    <col min="16" max="16" width="3.00390625" style="16" customWidth="1"/>
    <col min="17" max="17" width="6.375" style="16" customWidth="1"/>
    <col min="18" max="18" width="15.125" style="16" customWidth="1"/>
    <col min="19" max="19" width="10.875" style="6" customWidth="1"/>
  </cols>
  <sheetData>
    <row r="1" spans="2:18" ht="13.5">
      <c r="B1" s="70" t="s">
        <v>71</v>
      </c>
      <c r="C1" s="71"/>
      <c r="D1" s="96"/>
      <c r="E1" s="71"/>
      <c r="F1" s="71"/>
      <c r="G1" s="71"/>
      <c r="H1" s="71"/>
      <c r="J1" s="71"/>
      <c r="R1" s="97" t="s">
        <v>63</v>
      </c>
    </row>
    <row r="2" spans="2:11" ht="13.5">
      <c r="B2" s="70" t="s">
        <v>73</v>
      </c>
      <c r="C2" s="71"/>
      <c r="D2" s="96"/>
      <c r="E2" s="71"/>
      <c r="F2" s="71"/>
      <c r="G2" s="71"/>
      <c r="H2" s="71"/>
      <c r="I2" s="71"/>
      <c r="J2" s="71"/>
      <c r="K2" s="71"/>
    </row>
    <row r="3" spans="1:18" ht="3.75" customHeight="1">
      <c r="A3" s="76"/>
      <c r="B3" s="77"/>
      <c r="C3" s="77"/>
      <c r="D3" s="98"/>
      <c r="E3" s="77"/>
      <c r="F3" s="77"/>
      <c r="G3" s="77"/>
      <c r="H3" s="77"/>
      <c r="I3" s="77"/>
      <c r="J3" s="77"/>
      <c r="K3" s="77"/>
      <c r="L3" s="28"/>
      <c r="M3" s="28"/>
      <c r="N3" s="28"/>
      <c r="O3" s="28"/>
      <c r="P3" s="28"/>
      <c r="Q3" s="28"/>
      <c r="R3" s="77"/>
    </row>
    <row r="4" spans="1:18" ht="9.75" customHeight="1">
      <c r="A4" s="78"/>
      <c r="B4" s="79"/>
      <c r="C4" s="79"/>
      <c r="D4" s="99"/>
      <c r="E4" s="79"/>
      <c r="F4" s="79"/>
      <c r="G4" s="79"/>
      <c r="H4" s="79"/>
      <c r="I4" s="79"/>
      <c r="J4" s="79"/>
      <c r="K4" s="79"/>
      <c r="R4" s="124" t="str">
        <f>'Antrag SL'!M4</f>
        <v>MINERGIE® NachweisSLVers2016 zu verwenden bis 31.12.2016</v>
      </c>
    </row>
    <row r="5" spans="1:18" ht="9.75" customHeight="1">
      <c r="A5" s="78"/>
      <c r="B5" s="79"/>
      <c r="C5" s="79"/>
      <c r="D5" s="99"/>
      <c r="E5" s="79"/>
      <c r="F5" s="79"/>
      <c r="G5" s="79"/>
      <c r="H5" s="79"/>
      <c r="I5" s="79"/>
      <c r="J5" s="79"/>
      <c r="K5" s="79"/>
      <c r="R5" s="80"/>
    </row>
    <row r="6" spans="1:19" s="142" customFormat="1" ht="23.25" customHeight="1">
      <c r="A6" s="78"/>
      <c r="B6" s="81" t="s">
        <v>16</v>
      </c>
      <c r="C6" s="79"/>
      <c r="D6" s="99"/>
      <c r="E6" s="79"/>
      <c r="F6" s="79"/>
      <c r="G6" s="79"/>
      <c r="H6" s="79"/>
      <c r="I6" s="79"/>
      <c r="J6" s="79"/>
      <c r="K6" s="79"/>
      <c r="L6" s="16"/>
      <c r="M6" s="16"/>
      <c r="N6" s="16"/>
      <c r="O6" s="16"/>
      <c r="P6" s="16"/>
      <c r="Q6" s="16"/>
      <c r="R6" s="141"/>
      <c r="S6" s="9"/>
    </row>
    <row r="7" spans="1:18" ht="3.75" customHeight="1">
      <c r="A7" s="78"/>
      <c r="B7" s="79"/>
      <c r="C7" s="79"/>
      <c r="D7" s="99"/>
      <c r="E7" s="79"/>
      <c r="F7" s="79"/>
      <c r="G7" s="79"/>
      <c r="H7" s="79"/>
      <c r="I7" s="79"/>
      <c r="J7" s="79"/>
      <c r="K7" s="79"/>
      <c r="R7" s="80"/>
    </row>
    <row r="8" spans="1:18" ht="13.5" customHeight="1">
      <c r="A8" s="100">
        <f>60</f>
        <v>60</v>
      </c>
      <c r="B8" s="37" t="s">
        <v>64</v>
      </c>
      <c r="E8" s="173" t="str">
        <f>IF('Antrag SL'!E9="","  ",'Antrag SL'!E9)</f>
        <v>  </v>
      </c>
      <c r="F8" s="122" t="s">
        <v>74</v>
      </c>
      <c r="G8" s="298" t="str">
        <f>IF('Antrag SL'!E10="","  ",'Antrag SL'!E10)</f>
        <v>  </v>
      </c>
      <c r="H8" s="298"/>
      <c r="I8" s="298"/>
      <c r="J8" s="298"/>
      <c r="K8" s="298"/>
      <c r="L8" s="122" t="s">
        <v>196</v>
      </c>
      <c r="M8" s="299" t="str">
        <f>IF('Antrag SL'!E11="","  ",'Antrag SL'!E11)</f>
        <v>  </v>
      </c>
      <c r="N8" s="299"/>
      <c r="O8" s="298" t="str">
        <f>IF('Antrag SL'!G11="","  ",'Antrag SL'!G11)</f>
        <v>  </v>
      </c>
      <c r="P8" s="298"/>
      <c r="Q8" s="298"/>
      <c r="R8" s="298"/>
    </row>
    <row r="9" spans="1:4" ht="6" customHeight="1">
      <c r="A9" s="100"/>
      <c r="B9" s="102"/>
      <c r="C9" s="17"/>
      <c r="D9" s="56"/>
    </row>
    <row r="10" spans="1:13" ht="13.5" customHeight="1">
      <c r="A10" s="100">
        <f>A8+1</f>
        <v>61</v>
      </c>
      <c r="B10" s="103">
        <v>1</v>
      </c>
      <c r="C10" s="104" t="s">
        <v>65</v>
      </c>
      <c r="D10" s="105"/>
      <c r="E10" s="17"/>
      <c r="K10" s="56"/>
      <c r="L10" s="17"/>
      <c r="M10" s="17"/>
    </row>
    <row r="11" spans="1:13" ht="3" customHeight="1">
      <c r="A11" s="100"/>
      <c r="K11" s="17"/>
      <c r="L11" s="17"/>
      <c r="M11" s="17"/>
    </row>
    <row r="12" spans="1:15" ht="16.5" customHeight="1">
      <c r="A12" s="100">
        <f>A10+1</f>
        <v>62</v>
      </c>
      <c r="B12" s="106" t="s">
        <v>66</v>
      </c>
      <c r="C12" s="104" t="s">
        <v>67</v>
      </c>
      <c r="D12" s="105"/>
      <c r="H12" s="107"/>
      <c r="I12" s="107"/>
      <c r="J12" s="107"/>
      <c r="L12" s="17"/>
      <c r="M12" s="17"/>
      <c r="O12" s="17"/>
    </row>
    <row r="13" spans="1:23" ht="13.5" customHeight="1">
      <c r="A13" s="100">
        <f aca="true" t="shared" si="0" ref="A13:A20">A12+1</f>
        <v>63</v>
      </c>
      <c r="C13" s="15"/>
      <c r="D13" s="108" t="s">
        <v>111</v>
      </c>
      <c r="M13" s="17"/>
      <c r="N13" s="73"/>
      <c r="O13" s="17"/>
      <c r="P13" s="17"/>
      <c r="Q13" s="17"/>
      <c r="R13" s="17"/>
      <c r="V13" s="12"/>
      <c r="W13" s="6"/>
    </row>
    <row r="14" spans="1:23" ht="13.5" customHeight="1">
      <c r="A14" s="100">
        <f t="shared" si="0"/>
        <v>64</v>
      </c>
      <c r="C14" s="101"/>
      <c r="D14" s="36" t="s">
        <v>112</v>
      </c>
      <c r="E14" s="16" t="s">
        <v>126</v>
      </c>
      <c r="F14" s="101" t="s">
        <v>200</v>
      </c>
      <c r="G14" s="101"/>
      <c r="H14" s="101"/>
      <c r="K14" s="109"/>
      <c r="L14" s="109"/>
      <c r="M14" s="38"/>
      <c r="N14" s="73"/>
      <c r="O14" s="17"/>
      <c r="P14" s="38"/>
      <c r="Q14" s="38"/>
      <c r="R14" s="38"/>
      <c r="V14" s="11" t="s">
        <v>66</v>
      </c>
      <c r="W14" s="6"/>
    </row>
    <row r="15" spans="1:23" ht="13.5" customHeight="1">
      <c r="A15" s="100">
        <f t="shared" si="0"/>
        <v>65</v>
      </c>
      <c r="C15" s="101"/>
      <c r="D15" s="36" t="s">
        <v>112</v>
      </c>
      <c r="E15" s="16" t="s">
        <v>127</v>
      </c>
      <c r="F15" s="101" t="s">
        <v>124</v>
      </c>
      <c r="G15" s="101"/>
      <c r="H15" s="101"/>
      <c r="K15" s="109"/>
      <c r="L15" s="109"/>
      <c r="M15" s="38"/>
      <c r="N15" s="73"/>
      <c r="O15" s="17"/>
      <c r="P15" s="38"/>
      <c r="Q15" s="38"/>
      <c r="R15" s="38"/>
      <c r="V15" s="13"/>
      <c r="W15" s="6"/>
    </row>
    <row r="16" spans="1:23" ht="13.5" customHeight="1">
      <c r="A16" s="100">
        <f t="shared" si="0"/>
        <v>66</v>
      </c>
      <c r="C16" s="101"/>
      <c r="D16" s="36" t="s">
        <v>112</v>
      </c>
      <c r="E16" s="16" t="s">
        <v>125</v>
      </c>
      <c r="F16" s="101" t="s">
        <v>161</v>
      </c>
      <c r="G16" s="101"/>
      <c r="H16" s="101"/>
      <c r="K16" s="109"/>
      <c r="L16" s="109"/>
      <c r="M16" s="38"/>
      <c r="N16" s="73"/>
      <c r="O16" s="17"/>
      <c r="P16" s="38"/>
      <c r="Q16" s="38"/>
      <c r="R16" s="38"/>
      <c r="S16" s="59"/>
      <c r="T16" s="58"/>
      <c r="U16" s="58"/>
      <c r="V16" s="13"/>
      <c r="W16" s="6"/>
    </row>
    <row r="17" spans="1:28" ht="13.5" customHeight="1">
      <c r="A17" s="100">
        <f t="shared" si="0"/>
        <v>67</v>
      </c>
      <c r="C17" s="101"/>
      <c r="D17" s="130" t="s">
        <v>112</v>
      </c>
      <c r="E17" s="86" t="s">
        <v>135</v>
      </c>
      <c r="F17" s="288" t="s">
        <v>21</v>
      </c>
      <c r="G17" s="135"/>
      <c r="H17" s="135"/>
      <c r="I17" s="86"/>
      <c r="J17" s="86"/>
      <c r="K17" s="136"/>
      <c r="L17" s="86"/>
      <c r="M17" s="86"/>
      <c r="N17" s="137"/>
      <c r="O17" s="63"/>
      <c r="P17" s="63"/>
      <c r="Q17" s="38"/>
      <c r="R17" s="38"/>
      <c r="V17" s="101"/>
      <c r="W17" s="101"/>
      <c r="X17" s="16"/>
      <c r="Y17" s="16"/>
      <c r="Z17" s="109"/>
      <c r="AA17" s="109"/>
      <c r="AB17" s="38"/>
    </row>
    <row r="18" spans="1:23" ht="12.75">
      <c r="A18" s="100">
        <f t="shared" si="0"/>
        <v>68</v>
      </c>
      <c r="C18" s="101"/>
      <c r="D18" s="36" t="s">
        <v>112</v>
      </c>
      <c r="E18" s="16" t="s">
        <v>89</v>
      </c>
      <c r="F18" s="101" t="s">
        <v>201</v>
      </c>
      <c r="L18" s="109"/>
      <c r="M18" s="38"/>
      <c r="N18" s="73"/>
      <c r="O18" s="17"/>
      <c r="P18" s="17"/>
      <c r="Q18" s="38"/>
      <c r="R18" s="38"/>
      <c r="V18" s="13"/>
      <c r="W18" s="6"/>
    </row>
    <row r="19" spans="1:23" ht="13.5" customHeight="1">
      <c r="A19" s="100">
        <f t="shared" si="0"/>
        <v>69</v>
      </c>
      <c r="F19" s="128" t="s">
        <v>90</v>
      </c>
      <c r="O19" s="17"/>
      <c r="P19" s="17"/>
      <c r="Q19" s="17"/>
      <c r="R19" s="17"/>
      <c r="V19" s="9"/>
      <c r="W19" s="6"/>
    </row>
    <row r="20" spans="1:23" ht="13.5" customHeight="1">
      <c r="A20" s="100">
        <f t="shared" si="0"/>
        <v>70</v>
      </c>
      <c r="B20" s="109"/>
      <c r="C20" s="109"/>
      <c r="D20" s="297" t="s">
        <v>244</v>
      </c>
      <c r="E20" s="297"/>
      <c r="F20" s="297"/>
      <c r="G20" s="297"/>
      <c r="H20" s="297"/>
      <c r="I20" s="297"/>
      <c r="J20" s="297"/>
      <c r="K20" s="297"/>
      <c r="L20" s="297"/>
      <c r="M20" s="297"/>
      <c r="N20" s="297"/>
      <c r="O20" s="297"/>
      <c r="P20" s="297"/>
      <c r="Q20" s="297"/>
      <c r="V20" s="9"/>
      <c r="W20" s="6"/>
    </row>
    <row r="21" spans="2:23" ht="13.5" customHeight="1">
      <c r="B21" s="109"/>
      <c r="C21" s="109"/>
      <c r="D21" s="297" t="s">
        <v>245</v>
      </c>
      <c r="E21" s="297"/>
      <c r="F21" s="297"/>
      <c r="G21" s="297"/>
      <c r="H21" s="297"/>
      <c r="I21" s="297"/>
      <c r="J21" s="297"/>
      <c r="K21" s="297"/>
      <c r="L21" s="297"/>
      <c r="M21" s="297"/>
      <c r="N21" s="297"/>
      <c r="O21" s="297"/>
      <c r="P21" s="297"/>
      <c r="Q21" s="297"/>
      <c r="V21" s="9"/>
      <c r="W21" s="6"/>
    </row>
    <row r="22" spans="1:23" ht="13.5" customHeight="1">
      <c r="A22" s="100"/>
      <c r="B22" s="109"/>
      <c r="C22" s="109"/>
      <c r="D22" s="297" t="s">
        <v>246</v>
      </c>
      <c r="E22" s="297"/>
      <c r="F22" s="297"/>
      <c r="G22" s="297"/>
      <c r="H22" s="297"/>
      <c r="I22" s="297"/>
      <c r="J22" s="297"/>
      <c r="K22" s="297"/>
      <c r="L22" s="297"/>
      <c r="M22" s="297"/>
      <c r="N22" s="297"/>
      <c r="O22" s="297"/>
      <c r="P22" s="297"/>
      <c r="Q22" s="297"/>
      <c r="V22" s="9"/>
      <c r="W22" s="6"/>
    </row>
    <row r="23" spans="1:23" ht="13.5" customHeight="1">
      <c r="A23" s="100">
        <f>A20+1</f>
        <v>71</v>
      </c>
      <c r="B23" s="109"/>
      <c r="C23" s="109"/>
      <c r="D23" s="297" t="s">
        <v>239</v>
      </c>
      <c r="E23" s="297"/>
      <c r="F23" s="297"/>
      <c r="G23" s="297"/>
      <c r="H23" s="297"/>
      <c r="I23" s="297"/>
      <c r="J23" s="297"/>
      <c r="K23" s="297"/>
      <c r="L23" s="297"/>
      <c r="M23" s="297"/>
      <c r="N23" s="297"/>
      <c r="O23" s="297"/>
      <c r="P23" s="297"/>
      <c r="Q23" s="297"/>
      <c r="V23" s="9"/>
      <c r="W23" s="6"/>
    </row>
    <row r="24" spans="2:23" ht="13.5" customHeight="1">
      <c r="B24" s="109"/>
      <c r="C24" s="109"/>
      <c r="D24" s="110"/>
      <c r="E24" s="36"/>
      <c r="G24" s="111"/>
      <c r="H24" s="111"/>
      <c r="I24" s="109"/>
      <c r="J24" s="109"/>
      <c r="K24" s="109"/>
      <c r="L24" s="109"/>
      <c r="M24" s="17"/>
      <c r="N24" s="73"/>
      <c r="O24" s="112"/>
      <c r="P24" s="17"/>
      <c r="V24" s="9"/>
      <c r="W24" s="6"/>
    </row>
    <row r="25" spans="1:23" ht="6.75" customHeight="1">
      <c r="A25" s="100"/>
      <c r="B25" s="109"/>
      <c r="C25" s="109"/>
      <c r="D25" s="110"/>
      <c r="F25" s="109"/>
      <c r="G25" s="109"/>
      <c r="H25" s="109"/>
      <c r="I25" s="109"/>
      <c r="J25" s="109"/>
      <c r="K25" s="109"/>
      <c r="L25" s="109"/>
      <c r="M25" s="17"/>
      <c r="N25" s="73"/>
      <c r="O25" s="17"/>
      <c r="P25" s="17"/>
      <c r="Q25" s="17"/>
      <c r="R25" s="17"/>
      <c r="V25" s="9"/>
      <c r="W25" s="6"/>
    </row>
    <row r="26" spans="1:23" ht="13.5" customHeight="1">
      <c r="A26" s="100">
        <f>A23+2</f>
        <v>73</v>
      </c>
      <c r="C26" s="15"/>
      <c r="D26" s="57" t="s">
        <v>68</v>
      </c>
      <c r="H26" s="17"/>
      <c r="I26" s="17"/>
      <c r="J26" s="56" t="s">
        <v>75</v>
      </c>
      <c r="K26" s="91"/>
      <c r="L26" s="56" t="s">
        <v>69</v>
      </c>
      <c r="M26" s="91"/>
      <c r="N26" s="56" t="s">
        <v>70</v>
      </c>
      <c r="O26" s="112"/>
      <c r="P26" s="73"/>
      <c r="Q26" s="296"/>
      <c r="R26" s="296"/>
      <c r="V26" s="9"/>
      <c r="W26" s="6"/>
    </row>
    <row r="27" spans="1:23" ht="3.75" customHeight="1">
      <c r="A27" s="100"/>
      <c r="C27" s="15"/>
      <c r="D27" s="57"/>
      <c r="H27" s="17"/>
      <c r="I27" s="17"/>
      <c r="J27" s="56"/>
      <c r="K27" s="91"/>
      <c r="L27" s="56"/>
      <c r="M27" s="91"/>
      <c r="N27" s="56"/>
      <c r="O27" s="112"/>
      <c r="P27" s="17"/>
      <c r="Q27" s="17"/>
      <c r="R27" s="17"/>
      <c r="V27" s="9"/>
      <c r="W27" s="6"/>
    </row>
    <row r="28" spans="1:23" ht="13.5" customHeight="1">
      <c r="A28" s="100">
        <f>A26+1</f>
        <v>74</v>
      </c>
      <c r="C28" s="101"/>
      <c r="D28" s="36" t="s">
        <v>112</v>
      </c>
      <c r="E28" s="16" t="s">
        <v>194</v>
      </c>
      <c r="H28" s="17"/>
      <c r="I28" s="17"/>
      <c r="J28" s="17"/>
      <c r="N28" s="172"/>
      <c r="O28" s="113" t="s">
        <v>195</v>
      </c>
      <c r="P28" s="73"/>
      <c r="Q28" s="17"/>
      <c r="R28" s="17"/>
      <c r="V28" s="9"/>
      <c r="W28" s="6"/>
    </row>
    <row r="29" spans="1:18" ht="8.25" customHeight="1">
      <c r="A29" s="73"/>
      <c r="C29" s="73"/>
      <c r="D29" s="114"/>
      <c r="E29" s="115"/>
      <c r="F29" s="73"/>
      <c r="G29" s="73"/>
      <c r="H29" s="73"/>
      <c r="I29" s="73"/>
      <c r="J29" s="73"/>
      <c r="K29" s="73"/>
      <c r="N29" s="73"/>
      <c r="O29" s="73"/>
      <c r="P29" s="73"/>
      <c r="Q29" s="73"/>
      <c r="R29" s="73"/>
    </row>
    <row r="30" spans="1:17" ht="15.75" customHeight="1">
      <c r="A30" s="100">
        <f>A28+1</f>
        <v>75</v>
      </c>
      <c r="C30" s="15"/>
      <c r="D30" s="57" t="s">
        <v>170</v>
      </c>
      <c r="F30" s="73"/>
      <c r="G30" s="17"/>
      <c r="L30" s="116"/>
      <c r="O30" s="17"/>
      <c r="P30" s="17"/>
      <c r="Q30" s="17"/>
    </row>
    <row r="31" spans="1:18" ht="13.5" customHeight="1">
      <c r="A31" s="100">
        <f>A30+1</f>
        <v>76</v>
      </c>
      <c r="C31" s="101"/>
      <c r="D31" s="36" t="s">
        <v>112</v>
      </c>
      <c r="E31" s="16" t="s">
        <v>132</v>
      </c>
      <c r="G31" s="17"/>
      <c r="O31" s="112"/>
      <c r="P31" s="17"/>
      <c r="Q31" s="17"/>
      <c r="R31" s="17" t="s">
        <v>150</v>
      </c>
    </row>
    <row r="32" spans="1:17" ht="3.75" customHeight="1">
      <c r="A32" s="100"/>
      <c r="C32" s="101"/>
      <c r="G32" s="17"/>
      <c r="O32" s="112"/>
      <c r="P32" s="17"/>
      <c r="Q32" s="17"/>
    </row>
    <row r="33" spans="1:17" ht="13.5" customHeight="1">
      <c r="A33" s="100">
        <f>A31+1</f>
        <v>77</v>
      </c>
      <c r="D33" s="36" t="s">
        <v>112</v>
      </c>
      <c r="E33" s="16" t="s">
        <v>114</v>
      </c>
      <c r="G33" s="17"/>
      <c r="N33" s="172"/>
      <c r="O33" s="17" t="s">
        <v>82</v>
      </c>
      <c r="P33" s="17"/>
      <c r="Q33" s="17"/>
    </row>
    <row r="34" spans="1:17" ht="3.75" customHeight="1">
      <c r="A34" s="100"/>
      <c r="G34" s="17"/>
      <c r="N34" s="63"/>
      <c r="O34" s="17"/>
      <c r="P34" s="17"/>
      <c r="Q34" s="17"/>
    </row>
    <row r="35" spans="1:17" ht="12" customHeight="1">
      <c r="A35" s="100">
        <f>A33+1</f>
        <v>78</v>
      </c>
      <c r="D35" s="36" t="s">
        <v>112</v>
      </c>
      <c r="E35" s="16" t="s">
        <v>115</v>
      </c>
      <c r="G35" s="17"/>
      <c r="N35" s="172"/>
      <c r="O35" s="17" t="s">
        <v>82</v>
      </c>
      <c r="P35" s="17"/>
      <c r="Q35" s="17"/>
    </row>
    <row r="36" spans="1:17" ht="3.75" customHeight="1">
      <c r="A36" s="100"/>
      <c r="G36" s="17"/>
      <c r="O36" s="17"/>
      <c r="P36" s="17"/>
      <c r="Q36" s="17"/>
    </row>
    <row r="37" spans="1:17" ht="13.5" customHeight="1">
      <c r="A37" s="100"/>
      <c r="G37" s="17"/>
      <c r="O37" s="17"/>
      <c r="P37" s="17"/>
      <c r="Q37" s="17"/>
    </row>
    <row r="38" spans="1:17" ht="13.5" customHeight="1">
      <c r="A38" s="100">
        <f>A35+1</f>
        <v>79</v>
      </c>
      <c r="C38" s="104" t="s">
        <v>116</v>
      </c>
      <c r="D38" s="117"/>
      <c r="O38" s="17"/>
      <c r="P38" s="17"/>
      <c r="Q38" s="17"/>
    </row>
    <row r="39" spans="1:17" ht="11.25">
      <c r="A39" s="100">
        <f>A38+1</f>
        <v>80</v>
      </c>
      <c r="D39" s="34" t="s">
        <v>92</v>
      </c>
      <c r="O39" s="17"/>
      <c r="P39" s="17"/>
      <c r="Q39" s="17"/>
    </row>
    <row r="40" spans="1:17" ht="11.25">
      <c r="A40" s="100">
        <f>A39+1</f>
        <v>81</v>
      </c>
      <c r="D40" s="36" t="s">
        <v>112</v>
      </c>
      <c r="E40" s="17" t="s">
        <v>167</v>
      </c>
      <c r="O40" s="17"/>
      <c r="P40" s="17"/>
      <c r="Q40" s="17"/>
    </row>
    <row r="41" spans="1:17" ht="11.25">
      <c r="A41" s="100">
        <f>A40+1</f>
        <v>82</v>
      </c>
      <c r="D41" s="36" t="s">
        <v>112</v>
      </c>
      <c r="E41" s="17" t="s">
        <v>171</v>
      </c>
      <c r="O41" s="17"/>
      <c r="P41" s="17"/>
      <c r="Q41" s="17"/>
    </row>
    <row r="42" spans="1:18" ht="12.75">
      <c r="A42" s="100">
        <f>A41+1</f>
        <v>83</v>
      </c>
      <c r="E42" s="16" t="s">
        <v>117</v>
      </c>
      <c r="K42" s="109"/>
      <c r="L42" s="109"/>
      <c r="O42" s="112"/>
      <c r="P42" s="17"/>
      <c r="Q42" s="17"/>
      <c r="R42" s="17" t="s">
        <v>150</v>
      </c>
    </row>
    <row r="43" spans="1:17" ht="13.5" customHeight="1">
      <c r="A43" s="100"/>
      <c r="G43" s="17"/>
      <c r="K43" s="109"/>
      <c r="L43" s="109"/>
      <c r="M43" s="17"/>
      <c r="N43" s="17"/>
      <c r="O43" s="17"/>
      <c r="Q43" s="17"/>
    </row>
    <row r="44" spans="1:15" ht="13.5" customHeight="1">
      <c r="A44" s="100">
        <f>A42+1</f>
        <v>84</v>
      </c>
      <c r="B44" s="103">
        <v>2</v>
      </c>
      <c r="C44" s="104" t="s">
        <v>118</v>
      </c>
      <c r="D44" s="105"/>
      <c r="O44" s="17"/>
    </row>
    <row r="45" spans="1:18" ht="13.5" customHeight="1">
      <c r="A45" s="100">
        <f>A44+1</f>
        <v>85</v>
      </c>
      <c r="B45" s="16"/>
      <c r="C45" s="17"/>
      <c r="D45" s="18" t="s">
        <v>168</v>
      </c>
      <c r="E45" s="40"/>
      <c r="F45" s="22"/>
      <c r="G45" s="20" t="s">
        <v>119</v>
      </c>
      <c r="H45" s="21"/>
      <c r="I45" s="21"/>
      <c r="J45" s="21"/>
      <c r="K45" s="19"/>
      <c r="L45" s="22"/>
      <c r="M45" s="20" t="s">
        <v>120</v>
      </c>
      <c r="N45" s="19"/>
      <c r="O45" s="19"/>
      <c r="P45" s="19"/>
      <c r="Q45" s="19"/>
      <c r="R45" s="22"/>
    </row>
    <row r="46" spans="1:18" ht="13.5" customHeight="1">
      <c r="A46" s="100"/>
      <c r="B46" s="16"/>
      <c r="C46" s="17"/>
      <c r="D46" s="23"/>
      <c r="E46" s="41"/>
      <c r="F46" s="26"/>
      <c r="G46" s="24" t="s">
        <v>128</v>
      </c>
      <c r="H46" s="25"/>
      <c r="I46" s="25"/>
      <c r="J46" s="25"/>
      <c r="K46" s="17"/>
      <c r="L46" s="26"/>
      <c r="M46" s="24" t="s">
        <v>129</v>
      </c>
      <c r="N46" s="17"/>
      <c r="O46" s="17"/>
      <c r="P46" s="17"/>
      <c r="Q46" s="17"/>
      <c r="R46" s="26"/>
    </row>
    <row r="47" spans="1:18" ht="18" customHeight="1">
      <c r="A47" s="100">
        <f>A45+1</f>
        <v>86</v>
      </c>
      <c r="B47" s="16"/>
      <c r="C47" s="38"/>
      <c r="D47" s="42"/>
      <c r="E47" s="28"/>
      <c r="F47" s="30"/>
      <c r="G47" s="27" t="s">
        <v>130</v>
      </c>
      <c r="H47" s="29"/>
      <c r="I47" s="29"/>
      <c r="J47" s="29"/>
      <c r="K47" s="28"/>
      <c r="L47" s="30"/>
      <c r="M47" s="27" t="s">
        <v>130</v>
      </c>
      <c r="N47" s="28"/>
      <c r="O47" s="28"/>
      <c r="P47" s="28"/>
      <c r="Q47" s="28"/>
      <c r="R47" s="30"/>
    </row>
    <row r="48" spans="1:18" ht="3" customHeight="1">
      <c r="A48" s="100"/>
      <c r="B48" s="16"/>
      <c r="C48" s="38"/>
      <c r="D48" s="43"/>
      <c r="E48" s="17"/>
      <c r="F48" s="26"/>
      <c r="G48" s="20"/>
      <c r="H48" s="21"/>
      <c r="I48" s="21"/>
      <c r="J48" s="21"/>
      <c r="K48" s="19"/>
      <c r="L48" s="22"/>
      <c r="M48" s="24"/>
      <c r="N48" s="17"/>
      <c r="O48" s="17"/>
      <c r="P48" s="17"/>
      <c r="Q48" s="17"/>
      <c r="R48" s="26"/>
    </row>
    <row r="49" spans="1:18" ht="13.5" customHeight="1">
      <c r="A49" s="100">
        <f>A47+1</f>
        <v>87</v>
      </c>
      <c r="B49" s="16"/>
      <c r="C49" s="17"/>
      <c r="D49" s="44"/>
      <c r="E49" s="17" t="s">
        <v>131</v>
      </c>
      <c r="F49" s="26"/>
      <c r="G49" s="24"/>
      <c r="H49" s="55" t="s">
        <v>226</v>
      </c>
      <c r="I49" s="17"/>
      <c r="J49" s="17"/>
      <c r="K49" s="112"/>
      <c r="L49" s="26" t="s">
        <v>150</v>
      </c>
      <c r="M49" s="24"/>
      <c r="N49" s="55" t="s">
        <v>228</v>
      </c>
      <c r="O49" s="17"/>
      <c r="P49" s="17"/>
      <c r="Q49" s="112"/>
      <c r="R49" s="26" t="s">
        <v>150</v>
      </c>
    </row>
    <row r="50" spans="1:18" ht="13.5" customHeight="1">
      <c r="A50" s="100">
        <f aca="true" t="shared" si="1" ref="A50:A55">A49+1</f>
        <v>88</v>
      </c>
      <c r="B50" s="16"/>
      <c r="C50" s="17"/>
      <c r="D50" s="44"/>
      <c r="E50" s="17" t="s">
        <v>56</v>
      </c>
      <c r="F50" s="26"/>
      <c r="G50" s="24"/>
      <c r="H50" s="55" t="s">
        <v>226</v>
      </c>
      <c r="I50" s="17"/>
      <c r="J50" s="17"/>
      <c r="K50" s="112"/>
      <c r="L50" s="26" t="s">
        <v>150</v>
      </c>
      <c r="M50" s="24"/>
      <c r="N50" s="55" t="s">
        <v>228</v>
      </c>
      <c r="O50" s="17"/>
      <c r="P50" s="17"/>
      <c r="Q50" s="112"/>
      <c r="R50" s="26" t="s">
        <v>150</v>
      </c>
    </row>
    <row r="51" spans="1:18" ht="13.5" customHeight="1">
      <c r="A51" s="100">
        <f t="shared" si="1"/>
        <v>89</v>
      </c>
      <c r="B51" s="16"/>
      <c r="C51" s="17"/>
      <c r="D51" s="44"/>
      <c r="E51" s="17" t="s">
        <v>57</v>
      </c>
      <c r="F51" s="26"/>
      <c r="G51" s="24"/>
      <c r="H51" s="55" t="s">
        <v>227</v>
      </c>
      <c r="I51" s="17"/>
      <c r="J51" s="17"/>
      <c r="K51" s="112"/>
      <c r="L51" s="26" t="s">
        <v>150</v>
      </c>
      <c r="M51" s="24"/>
      <c r="N51" s="55" t="s">
        <v>228</v>
      </c>
      <c r="O51" s="17"/>
      <c r="P51" s="17"/>
      <c r="Q51" s="112"/>
      <c r="R51" s="26" t="s">
        <v>150</v>
      </c>
    </row>
    <row r="52" spans="1:18" ht="13.5" customHeight="1">
      <c r="A52" s="100">
        <f t="shared" si="1"/>
        <v>90</v>
      </c>
      <c r="B52" s="16"/>
      <c r="C52" s="17"/>
      <c r="D52" s="44"/>
      <c r="E52" s="17" t="s">
        <v>58</v>
      </c>
      <c r="F52" s="26"/>
      <c r="G52" s="24"/>
      <c r="H52" s="55" t="s">
        <v>227</v>
      </c>
      <c r="I52" s="17"/>
      <c r="J52" s="17"/>
      <c r="K52" s="112"/>
      <c r="L52" s="26" t="s">
        <v>150</v>
      </c>
      <c r="M52" s="24"/>
      <c r="N52" s="55" t="s">
        <v>228</v>
      </c>
      <c r="O52" s="118"/>
      <c r="P52" s="17"/>
      <c r="Q52" s="112"/>
      <c r="R52" s="26" t="s">
        <v>150</v>
      </c>
    </row>
    <row r="53" spans="1:18" ht="13.5" customHeight="1">
      <c r="A53" s="100">
        <f t="shared" si="1"/>
        <v>91</v>
      </c>
      <c r="B53" s="16"/>
      <c r="C53" s="17"/>
      <c r="D53" s="44"/>
      <c r="E53" s="17" t="s">
        <v>251</v>
      </c>
      <c r="F53" s="26"/>
      <c r="G53" s="24"/>
      <c r="H53" s="55" t="s">
        <v>224</v>
      </c>
      <c r="I53" s="17"/>
      <c r="J53" s="17"/>
      <c r="K53" s="112"/>
      <c r="L53" s="26" t="s">
        <v>150</v>
      </c>
      <c r="M53" s="24"/>
      <c r="N53" s="55" t="s">
        <v>61</v>
      </c>
      <c r="O53" s="17"/>
      <c r="P53" s="17"/>
      <c r="Q53" s="112"/>
      <c r="R53" s="26" t="s">
        <v>150</v>
      </c>
    </row>
    <row r="54" spans="1:18" ht="13.5" customHeight="1">
      <c r="A54" s="100">
        <f t="shared" si="1"/>
        <v>92</v>
      </c>
      <c r="B54" s="16"/>
      <c r="C54" s="17"/>
      <c r="D54" s="44"/>
      <c r="E54" s="17" t="s">
        <v>229</v>
      </c>
      <c r="F54" s="26"/>
      <c r="G54" s="24"/>
      <c r="H54" s="55" t="s">
        <v>225</v>
      </c>
      <c r="I54" s="17"/>
      <c r="J54" s="17"/>
      <c r="K54" s="112"/>
      <c r="L54" s="26" t="s">
        <v>150</v>
      </c>
      <c r="M54" s="24"/>
      <c r="N54" s="55" t="s">
        <v>62</v>
      </c>
      <c r="O54" s="17"/>
      <c r="P54" s="17"/>
      <c r="Q54" s="112"/>
      <c r="R54" s="26" t="s">
        <v>150</v>
      </c>
    </row>
    <row r="55" spans="1:18" ht="13.5" customHeight="1">
      <c r="A55" s="181">
        <f t="shared" si="1"/>
        <v>93</v>
      </c>
      <c r="B55" s="16"/>
      <c r="C55" s="17"/>
      <c r="D55" s="44"/>
      <c r="E55" s="17" t="s">
        <v>37</v>
      </c>
      <c r="F55" s="26"/>
      <c r="G55" s="24"/>
      <c r="H55" s="55" t="s">
        <v>38</v>
      </c>
      <c r="I55" s="17"/>
      <c r="J55" s="17"/>
      <c r="K55" s="112"/>
      <c r="L55" s="26" t="s">
        <v>150</v>
      </c>
      <c r="M55" s="24"/>
      <c r="N55" s="55" t="s">
        <v>39</v>
      </c>
      <c r="O55" s="17"/>
      <c r="P55" s="17"/>
      <c r="Q55" s="112"/>
      <c r="R55" s="26" t="s">
        <v>150</v>
      </c>
    </row>
    <row r="56" spans="1:18" ht="3.75" customHeight="1">
      <c r="A56" s="100"/>
      <c r="B56" s="16"/>
      <c r="C56" s="17"/>
      <c r="D56" s="45"/>
      <c r="E56" s="28"/>
      <c r="F56" s="30"/>
      <c r="G56" s="31"/>
      <c r="H56" s="28"/>
      <c r="I56" s="28"/>
      <c r="J56" s="28"/>
      <c r="K56" s="28"/>
      <c r="L56" s="30"/>
      <c r="M56" s="31"/>
      <c r="N56" s="28"/>
      <c r="O56" s="28"/>
      <c r="P56" s="28"/>
      <c r="Q56" s="28"/>
      <c r="R56" s="30"/>
    </row>
    <row r="57" spans="1:10" ht="4.5" customHeight="1">
      <c r="A57" s="100"/>
      <c r="B57" s="16"/>
      <c r="C57" s="32"/>
      <c r="D57" s="39"/>
      <c r="H57" s="33"/>
      <c r="I57" s="33"/>
      <c r="J57" s="33"/>
    </row>
    <row r="58" spans="1:19" s="182" customFormat="1" ht="59.25" customHeight="1">
      <c r="A58" s="100">
        <f>A55+1</f>
        <v>94</v>
      </c>
      <c r="B58" s="131"/>
      <c r="C58" s="131"/>
      <c r="D58" s="131"/>
      <c r="E58" s="301" t="s">
        <v>27</v>
      </c>
      <c r="F58" s="302"/>
      <c r="G58" s="302"/>
      <c r="H58" s="302"/>
      <c r="I58" s="302"/>
      <c r="J58" s="302"/>
      <c r="K58" s="302"/>
      <c r="L58" s="302"/>
      <c r="M58" s="302"/>
      <c r="N58" s="302"/>
      <c r="O58" s="302"/>
      <c r="P58" s="302"/>
      <c r="Q58" s="302"/>
      <c r="R58" s="302"/>
      <c r="S58" s="134"/>
    </row>
    <row r="59" spans="1:18" ht="8.25" customHeight="1">
      <c r="A59" s="100"/>
      <c r="B59" s="73"/>
      <c r="C59" s="73"/>
      <c r="D59" s="73"/>
      <c r="F59" s="73"/>
      <c r="G59" s="73"/>
      <c r="H59" s="73"/>
      <c r="I59" s="73"/>
      <c r="J59" s="73"/>
      <c r="K59" s="73"/>
      <c r="L59" s="73"/>
      <c r="M59" s="73"/>
      <c r="N59" s="73"/>
      <c r="O59" s="73"/>
      <c r="P59" s="73"/>
      <c r="Q59" s="73"/>
      <c r="R59" s="73"/>
    </row>
    <row r="60" spans="1:14" ht="13.5" customHeight="1">
      <c r="A60" s="100">
        <f>A58+1</f>
        <v>95</v>
      </c>
      <c r="B60" s="119"/>
      <c r="C60" s="17"/>
      <c r="D60" s="108" t="s">
        <v>105</v>
      </c>
      <c r="E60" s="108"/>
      <c r="F60" s="17"/>
      <c r="G60" s="35"/>
      <c r="L60" s="36"/>
      <c r="M60" s="17"/>
      <c r="N60" s="34"/>
    </row>
    <row r="61" spans="1:15" ht="13.5" customHeight="1">
      <c r="A61" s="100">
        <f>A60+1</f>
        <v>96</v>
      </c>
      <c r="E61" s="92" t="s">
        <v>106</v>
      </c>
      <c r="O61" s="17"/>
    </row>
    <row r="62" spans="1:18" ht="13.5" customHeight="1">
      <c r="A62" s="100">
        <f>A61+1</f>
        <v>97</v>
      </c>
      <c r="E62" s="92" t="s">
        <v>107</v>
      </c>
      <c r="J62" s="73"/>
      <c r="K62" s="73"/>
      <c r="L62" s="73"/>
      <c r="M62" s="73"/>
      <c r="N62" s="73"/>
      <c r="O62" s="112"/>
      <c r="R62" s="17" t="s">
        <v>150</v>
      </c>
    </row>
    <row r="63" spans="1:18" ht="13.5" customHeight="1">
      <c r="A63" s="100"/>
      <c r="E63" s="92"/>
      <c r="J63" s="73"/>
      <c r="K63" s="73"/>
      <c r="L63" s="73"/>
      <c r="M63" s="73"/>
      <c r="N63" s="73"/>
      <c r="O63" s="112"/>
      <c r="R63" s="17"/>
    </row>
    <row r="64" spans="1:15" ht="13.5" customHeight="1">
      <c r="A64" s="100">
        <f>A62+1</f>
        <v>98</v>
      </c>
      <c r="C64" s="303" t="s">
        <v>254</v>
      </c>
      <c r="D64" s="303"/>
      <c r="E64" s="303"/>
      <c r="F64" s="303"/>
      <c r="J64" s="73"/>
      <c r="K64" s="73"/>
      <c r="L64" s="73"/>
      <c r="M64" s="73"/>
      <c r="N64" s="73"/>
      <c r="O64" s="112"/>
    </row>
    <row r="65" spans="1:18" ht="13.5" customHeight="1">
      <c r="A65" s="100">
        <f>A64+1</f>
        <v>99</v>
      </c>
      <c r="D65" s="297" t="s">
        <v>253</v>
      </c>
      <c r="E65" s="297"/>
      <c r="F65" s="297"/>
      <c r="G65" s="297"/>
      <c r="H65" s="297"/>
      <c r="I65" s="297"/>
      <c r="J65" s="297"/>
      <c r="K65" s="297"/>
      <c r="L65" s="297"/>
      <c r="M65" s="297"/>
      <c r="N65" s="297"/>
      <c r="O65" s="297"/>
      <c r="R65" s="17" t="s">
        <v>150</v>
      </c>
    </row>
    <row r="66" spans="1:18" ht="11.25">
      <c r="A66" s="100">
        <f>A65+1</f>
        <v>100</v>
      </c>
      <c r="C66" s="73"/>
      <c r="D66" s="73"/>
      <c r="E66" s="34" t="s">
        <v>255</v>
      </c>
      <c r="F66" s="73"/>
      <c r="G66" s="73"/>
      <c r="H66" s="73"/>
      <c r="I66" s="73"/>
      <c r="J66" s="73"/>
      <c r="K66" s="73"/>
      <c r="L66" s="73"/>
      <c r="M66" s="73"/>
      <c r="N66" s="73"/>
      <c r="O66" s="120"/>
      <c r="P66" s="73"/>
      <c r="R66" s="17"/>
    </row>
    <row r="67" spans="1:18" ht="11.25">
      <c r="A67" s="100">
        <f>A66+1</f>
        <v>101</v>
      </c>
      <c r="C67" s="73"/>
      <c r="D67" s="73"/>
      <c r="E67" s="34" t="s">
        <v>40</v>
      </c>
      <c r="F67" s="73"/>
      <c r="G67" s="73"/>
      <c r="H67" s="73"/>
      <c r="I67" s="73"/>
      <c r="J67" s="73"/>
      <c r="K67" s="73"/>
      <c r="L67" s="73"/>
      <c r="M67" s="73"/>
      <c r="N67" s="73"/>
      <c r="O67" s="120"/>
      <c r="P67" s="73"/>
      <c r="R67" s="17"/>
    </row>
    <row r="68" spans="3:18" ht="4.5" customHeight="1">
      <c r="C68" s="73"/>
      <c r="D68" s="73"/>
      <c r="E68" s="34"/>
      <c r="F68" s="73"/>
      <c r="G68" s="73"/>
      <c r="H68" s="73"/>
      <c r="I68" s="73"/>
      <c r="J68" s="73"/>
      <c r="K68" s="73"/>
      <c r="L68" s="73"/>
      <c r="M68" s="73"/>
      <c r="N68" s="73"/>
      <c r="O68" s="120"/>
      <c r="P68" s="73"/>
      <c r="R68" s="17"/>
    </row>
    <row r="69" spans="1:18" ht="13.5" customHeight="1">
      <c r="A69" s="100">
        <f>A67+1</f>
        <v>102</v>
      </c>
      <c r="C69" s="73"/>
      <c r="D69" s="121" t="s">
        <v>108</v>
      </c>
      <c r="E69" s="73"/>
      <c r="F69" s="73"/>
      <c r="G69" s="73"/>
      <c r="H69" s="73"/>
      <c r="I69" s="73"/>
      <c r="J69" s="73"/>
      <c r="K69" s="73"/>
      <c r="L69" s="73"/>
      <c r="M69" s="73"/>
      <c r="N69" s="73"/>
      <c r="O69" s="120"/>
      <c r="P69" s="73"/>
      <c r="Q69" s="73"/>
      <c r="R69" s="73"/>
    </row>
    <row r="70" spans="1:18" ht="13.5" customHeight="1">
      <c r="A70" s="100">
        <f>A69+1</f>
        <v>103</v>
      </c>
      <c r="B70" s="16"/>
      <c r="C70" s="73"/>
      <c r="D70" s="300"/>
      <c r="E70" s="300"/>
      <c r="F70" s="300"/>
      <c r="G70" s="300"/>
      <c r="H70" s="300"/>
      <c r="I70" s="300"/>
      <c r="J70" s="300"/>
      <c r="K70" s="300"/>
      <c r="L70" s="300"/>
      <c r="M70" s="300"/>
      <c r="N70" s="300"/>
      <c r="O70" s="300"/>
      <c r="P70" s="300"/>
      <c r="Q70" s="300"/>
      <c r="R70" s="300"/>
    </row>
    <row r="71" spans="2:18" ht="6" customHeight="1">
      <c r="B71" s="16"/>
      <c r="C71" s="73"/>
      <c r="D71" s="73"/>
      <c r="E71" s="73"/>
      <c r="F71" s="73"/>
      <c r="G71" s="73"/>
      <c r="H71" s="73"/>
      <c r="I71" s="73"/>
      <c r="J71" s="73"/>
      <c r="K71" s="73"/>
      <c r="L71" s="73"/>
      <c r="M71" s="73"/>
      <c r="N71" s="73"/>
      <c r="O71" s="73"/>
      <c r="P71" s="73"/>
      <c r="Q71" s="73"/>
      <c r="R71" s="73"/>
    </row>
    <row r="72" spans="1:18" ht="13.5" customHeight="1">
      <c r="A72" s="100">
        <f>A70+1</f>
        <v>104</v>
      </c>
      <c r="B72" s="16"/>
      <c r="C72" s="73"/>
      <c r="D72" s="300"/>
      <c r="E72" s="300"/>
      <c r="F72" s="300"/>
      <c r="G72" s="300"/>
      <c r="H72" s="300"/>
      <c r="I72" s="300"/>
      <c r="J72" s="300"/>
      <c r="K72" s="300"/>
      <c r="L72" s="300"/>
      <c r="M72" s="300"/>
      <c r="N72" s="300"/>
      <c r="O72" s="300"/>
      <c r="P72" s="300"/>
      <c r="Q72" s="300"/>
      <c r="R72" s="300"/>
    </row>
    <row r="73" spans="1:2" ht="6" customHeight="1">
      <c r="A73" s="100"/>
      <c r="B73" s="16"/>
    </row>
  </sheetData>
  <sheetProtection password="E711" sheet="1" objects="1" scenarios="1"/>
  <mergeCells count="13">
    <mergeCell ref="D72:R72"/>
    <mergeCell ref="D70:R70"/>
    <mergeCell ref="Q26:R26"/>
    <mergeCell ref="G8:K8"/>
    <mergeCell ref="E58:R58"/>
    <mergeCell ref="D65:O65"/>
    <mergeCell ref="C64:F64"/>
    <mergeCell ref="D23:Q23"/>
    <mergeCell ref="D20:Q20"/>
    <mergeCell ref="D21:Q21"/>
    <mergeCell ref="D22:Q22"/>
    <mergeCell ref="O8:R8"/>
    <mergeCell ref="M8:N8"/>
  </mergeCells>
  <printOptions/>
  <pageMargins left="0.3937007874015748" right="0.3937007874015748" top="0.3937007874015748" bottom="0.5905511811023623" header="0.5118110236220472" footer="0.31496062992125984"/>
  <pageSetup fitToHeight="1" fitToWidth="1" orientation="portrait" paperSize="9" scale="92" r:id="rId3"/>
  <headerFooter alignWithMargins="0">
    <oddFooter>&amp;L&amp;6&amp;F/&amp;A/&amp;D/&amp;T</odd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S45"/>
  <sheetViews>
    <sheetView showZeros="0" zoomScalePageLayoutView="0" workbookViewId="0" topLeftCell="A1">
      <selection activeCell="L2" sqref="L2"/>
    </sheetView>
  </sheetViews>
  <sheetFormatPr defaultColWidth="11.625" defaultRowHeight="12"/>
  <cols>
    <col min="1" max="1" width="3.625" style="251" customWidth="1"/>
    <col min="2" max="2" width="8.125" style="183" customWidth="1"/>
    <col min="3" max="3" width="11.375" style="183" customWidth="1"/>
    <col min="4" max="4" width="7.625" style="183" customWidth="1"/>
    <col min="5" max="5" width="9.00390625" style="183" customWidth="1"/>
    <col min="6" max="6" width="22.625" style="183" customWidth="1"/>
    <col min="7" max="7" width="10.00390625" style="183" customWidth="1"/>
    <col min="8" max="8" width="7.75390625" style="183" customWidth="1"/>
    <col min="9" max="12" width="6.375" style="183" customWidth="1"/>
    <col min="13" max="13" width="4.75390625" style="183" customWidth="1"/>
    <col min="14" max="19" width="11.625" style="183" hidden="1" customWidth="1"/>
    <col min="20" max="22" width="11.625" style="183" customWidth="1"/>
    <col min="23" max="16384" width="11.625" style="183" customWidth="1"/>
  </cols>
  <sheetData>
    <row r="1" spans="1:16" ht="13.5">
      <c r="A1" s="34"/>
      <c r="B1" s="70" t="s">
        <v>71</v>
      </c>
      <c r="C1" s="71"/>
      <c r="D1" s="96"/>
      <c r="E1" s="71"/>
      <c r="F1" s="71"/>
      <c r="G1" s="71"/>
      <c r="H1" s="71"/>
      <c r="I1" s="16"/>
      <c r="J1" s="71"/>
      <c r="K1" s="16"/>
      <c r="L1" s="97" t="s">
        <v>256</v>
      </c>
      <c r="M1" s="16"/>
      <c r="N1" s="16"/>
      <c r="P1" s="6"/>
    </row>
    <row r="2" spans="1:16" ht="13.5">
      <c r="A2" s="34"/>
      <c r="B2" s="70" t="s">
        <v>73</v>
      </c>
      <c r="C2" s="71"/>
      <c r="D2" s="96"/>
      <c r="E2" s="71"/>
      <c r="F2" s="71"/>
      <c r="G2" s="71"/>
      <c r="H2" s="71"/>
      <c r="I2" s="71"/>
      <c r="J2" s="71"/>
      <c r="K2" s="71"/>
      <c r="L2" s="16"/>
      <c r="M2" s="16"/>
      <c r="N2" s="16"/>
      <c r="O2" s="16"/>
      <c r="P2" s="6"/>
    </row>
    <row r="3" spans="1:16" ht="3.75" customHeight="1">
      <c r="A3" s="76"/>
      <c r="B3" s="77"/>
      <c r="C3" s="77"/>
      <c r="D3" s="98"/>
      <c r="E3" s="77"/>
      <c r="F3" s="77"/>
      <c r="G3" s="77"/>
      <c r="H3" s="77"/>
      <c r="I3" s="77"/>
      <c r="J3" s="77"/>
      <c r="K3" s="77"/>
      <c r="L3" s="28"/>
      <c r="M3" s="17"/>
      <c r="N3" s="17"/>
      <c r="O3" s="254"/>
      <c r="P3" s="6"/>
    </row>
    <row r="4" spans="1:16" ht="9.75" customHeight="1">
      <c r="A4" s="78"/>
      <c r="B4" s="79"/>
      <c r="C4" s="79"/>
      <c r="D4" s="99"/>
      <c r="E4" s="79"/>
      <c r="F4" s="79"/>
      <c r="G4" s="79"/>
      <c r="H4" s="79"/>
      <c r="I4" s="79"/>
      <c r="J4" s="79"/>
      <c r="K4" s="79"/>
      <c r="L4" s="124" t="str">
        <f>'Antrag SL'!M4</f>
        <v>MINERGIE® NachweisSLVers2016 zu verwenden bis 31.12.2016</v>
      </c>
      <c r="M4" s="17"/>
      <c r="N4" s="17"/>
      <c r="O4" s="255"/>
      <c r="P4" s="6"/>
    </row>
    <row r="5" spans="1:16" ht="9.75" customHeight="1">
      <c r="A5" s="78"/>
      <c r="B5" s="79"/>
      <c r="C5" s="79"/>
      <c r="D5" s="99"/>
      <c r="E5" s="79"/>
      <c r="F5" s="79"/>
      <c r="G5" s="79"/>
      <c r="H5" s="79"/>
      <c r="I5" s="79"/>
      <c r="J5" s="79"/>
      <c r="K5" s="79"/>
      <c r="L5" s="16"/>
      <c r="M5" s="16"/>
      <c r="N5" s="16"/>
      <c r="O5" s="80"/>
      <c r="P5" s="6"/>
    </row>
    <row r="6" spans="1:16" ht="23.25" customHeight="1">
      <c r="A6" s="78"/>
      <c r="B6" s="81" t="s">
        <v>299</v>
      </c>
      <c r="C6" s="79"/>
      <c r="D6" s="99"/>
      <c r="E6" s="79"/>
      <c r="F6" s="79"/>
      <c r="G6" s="79"/>
      <c r="H6" s="79"/>
      <c r="I6" s="79"/>
      <c r="J6" s="79"/>
      <c r="K6" s="79"/>
      <c r="L6" s="16"/>
      <c r="M6" s="16"/>
      <c r="N6" s="16"/>
      <c r="O6" s="80"/>
      <c r="P6" s="6"/>
    </row>
    <row r="7" spans="1:16" s="142" customFormat="1" ht="23.25" customHeight="1">
      <c r="A7" s="78"/>
      <c r="B7" s="81" t="s">
        <v>300</v>
      </c>
      <c r="C7" s="79"/>
      <c r="D7" s="99"/>
      <c r="E7" s="79"/>
      <c r="F7" s="79"/>
      <c r="G7" s="79"/>
      <c r="H7" s="79"/>
      <c r="I7" s="79"/>
      <c r="J7" s="79"/>
      <c r="K7" s="79"/>
      <c r="L7" s="16"/>
      <c r="M7" s="16"/>
      <c r="N7" s="16"/>
      <c r="O7" s="141"/>
      <c r="P7" s="9"/>
    </row>
    <row r="8" spans="1:16" ht="3.75" customHeight="1">
      <c r="A8" s="78"/>
      <c r="B8" s="79"/>
      <c r="C8" s="79"/>
      <c r="D8" s="99"/>
      <c r="E8" s="79"/>
      <c r="F8" s="79"/>
      <c r="G8" s="79"/>
      <c r="H8" s="79"/>
      <c r="I8" s="79"/>
      <c r="J8" s="79"/>
      <c r="K8" s="79"/>
      <c r="L8" s="16"/>
      <c r="M8" s="16"/>
      <c r="N8" s="16"/>
      <c r="O8" s="80"/>
      <c r="P8" s="6"/>
    </row>
    <row r="9" spans="1:16" ht="13.5" customHeight="1">
      <c r="A9" s="100"/>
      <c r="B9" s="37" t="s">
        <v>64</v>
      </c>
      <c r="C9" s="253" t="str">
        <f>IF('Antrag SL'!E9="","  ",'Antrag SL'!E9)</f>
        <v>  </v>
      </c>
      <c r="D9" s="253"/>
      <c r="E9" s="122" t="s">
        <v>74</v>
      </c>
      <c r="F9" s="253" t="str">
        <f>IF('Antrag SL'!E10="","  ",'Antrag SL'!E10)</f>
        <v>  </v>
      </c>
      <c r="G9" s="122" t="s">
        <v>196</v>
      </c>
      <c r="H9" s="253" t="str">
        <f>IF('Antrag SL'!E11="","  ",'Antrag SL'!E11)</f>
        <v>  </v>
      </c>
      <c r="I9" s="307" t="str">
        <f>IF('Antrag SL'!G11="","  ",'Antrag SL'!G11)</f>
        <v>  </v>
      </c>
      <c r="J9" s="307"/>
      <c r="K9" s="307"/>
      <c r="L9" s="307"/>
      <c r="P9" s="6"/>
    </row>
    <row r="10" ht="12.75"/>
    <row r="11" spans="1:15" ht="6" customHeight="1">
      <c r="A11" s="184"/>
      <c r="B11" s="256"/>
      <c r="C11" s="256"/>
      <c r="D11" s="256"/>
      <c r="E11" s="256"/>
      <c r="F11" s="256"/>
      <c r="G11" s="256"/>
      <c r="H11" s="256"/>
      <c r="I11" s="256"/>
      <c r="J11" s="256"/>
      <c r="K11" s="256"/>
      <c r="L11" s="256"/>
      <c r="M11" s="256"/>
      <c r="N11" s="185"/>
      <c r="O11" s="185"/>
    </row>
    <row r="12" spans="1:15" ht="24.75" customHeight="1">
      <c r="A12" s="186"/>
      <c r="B12" s="308" t="s">
        <v>260</v>
      </c>
      <c r="C12" s="308"/>
      <c r="D12" s="308"/>
      <c r="E12" s="308"/>
      <c r="F12" s="308"/>
      <c r="G12" s="308"/>
      <c r="H12" s="308"/>
      <c r="I12" s="308"/>
      <c r="J12" s="308"/>
      <c r="K12" s="308"/>
      <c r="L12" s="308"/>
      <c r="M12" s="308"/>
      <c r="N12" s="188"/>
      <c r="O12" s="185"/>
    </row>
    <row r="13" spans="1:15" ht="15" customHeight="1">
      <c r="A13" s="186"/>
      <c r="B13" s="189" t="s">
        <v>261</v>
      </c>
      <c r="C13" s="189"/>
      <c r="D13" s="189"/>
      <c r="E13" s="189"/>
      <c r="F13" s="189"/>
      <c r="G13" s="189"/>
      <c r="H13" s="189"/>
      <c r="I13" s="189"/>
      <c r="J13" s="189"/>
      <c r="K13" s="189"/>
      <c r="L13" s="189"/>
      <c r="M13" s="190"/>
      <c r="N13" s="188"/>
      <c r="O13" s="185"/>
    </row>
    <row r="14" spans="1:15" ht="15" customHeight="1">
      <c r="A14" s="186"/>
      <c r="B14" s="189" t="s">
        <v>262</v>
      </c>
      <c r="C14" s="189"/>
      <c r="D14" s="189"/>
      <c r="E14" s="189"/>
      <c r="F14" s="189"/>
      <c r="G14" s="189"/>
      <c r="H14" s="189"/>
      <c r="I14" s="189"/>
      <c r="J14" s="189"/>
      <c r="K14" s="189"/>
      <c r="L14" s="189"/>
      <c r="M14" s="190"/>
      <c r="N14" s="188"/>
      <c r="O14" s="185"/>
    </row>
    <row r="15" spans="1:15" ht="7.5" customHeight="1">
      <c r="A15" s="186"/>
      <c r="B15" s="191"/>
      <c r="C15" s="191"/>
      <c r="D15" s="191"/>
      <c r="E15" s="191"/>
      <c r="F15" s="191"/>
      <c r="G15" s="191"/>
      <c r="H15" s="191"/>
      <c r="I15" s="191"/>
      <c r="J15" s="191"/>
      <c r="K15" s="191"/>
      <c r="L15" s="191"/>
      <c r="M15" s="191"/>
      <c r="N15" s="188"/>
      <c r="O15" s="185"/>
    </row>
    <row r="16" spans="1:15" ht="18" customHeight="1">
      <c r="A16" s="186"/>
      <c r="B16" s="315" t="s">
        <v>301</v>
      </c>
      <c r="C16" s="315"/>
      <c r="D16" s="315"/>
      <c r="E16" s="315"/>
      <c r="F16" s="315"/>
      <c r="G16" s="315"/>
      <c r="H16" s="315"/>
      <c r="I16" s="315"/>
      <c r="J16" s="315"/>
      <c r="K16" s="315"/>
      <c r="L16" s="315"/>
      <c r="M16" s="191"/>
      <c r="N16" s="188"/>
      <c r="O16" s="185"/>
    </row>
    <row r="17" spans="1:15" ht="15" customHeight="1">
      <c r="A17" s="192"/>
      <c r="B17" s="316" t="s">
        <v>263</v>
      </c>
      <c r="C17" s="317"/>
      <c r="D17" s="317"/>
      <c r="E17" s="317"/>
      <c r="F17" s="317"/>
      <c r="G17" s="317"/>
      <c r="H17" s="317"/>
      <c r="I17" s="317"/>
      <c r="J17" s="317"/>
      <c r="K17" s="317"/>
      <c r="L17" s="318"/>
      <c r="M17" s="193"/>
      <c r="N17" s="194" t="s">
        <v>264</v>
      </c>
      <c r="O17" s="195"/>
    </row>
    <row r="18" spans="1:15" ht="15" customHeight="1">
      <c r="A18" s="186" t="s">
        <v>265</v>
      </c>
      <c r="B18" s="309" t="s">
        <v>17</v>
      </c>
      <c r="C18" s="314"/>
      <c r="D18" s="314"/>
      <c r="E18" s="314"/>
      <c r="F18" s="314"/>
      <c r="G18" s="314"/>
      <c r="H18" s="314"/>
      <c r="I18" s="187"/>
      <c r="J18" s="187"/>
      <c r="K18" s="187"/>
      <c r="L18" s="196"/>
      <c r="M18" s="197"/>
      <c r="N18" s="198" t="s">
        <v>266</v>
      </c>
      <c r="O18" s="185"/>
    </row>
    <row r="19" spans="1:15" ht="15" customHeight="1">
      <c r="A19" s="186" t="s">
        <v>267</v>
      </c>
      <c r="B19" s="309" t="s">
        <v>268</v>
      </c>
      <c r="C19" s="308"/>
      <c r="D19" s="308"/>
      <c r="E19" s="308"/>
      <c r="F19" s="308"/>
      <c r="G19" s="308"/>
      <c r="H19" s="308"/>
      <c r="I19" s="308"/>
      <c r="J19" s="308"/>
      <c r="K19" s="308"/>
      <c r="L19" s="310"/>
      <c r="M19" s="197"/>
      <c r="N19" s="198" t="s">
        <v>269</v>
      </c>
      <c r="O19" s="185"/>
    </row>
    <row r="20" spans="1:15" ht="15" customHeight="1">
      <c r="A20" s="186" t="s">
        <v>270</v>
      </c>
      <c r="B20" s="311" t="s">
        <v>271</v>
      </c>
      <c r="C20" s="312"/>
      <c r="D20" s="312"/>
      <c r="E20" s="312"/>
      <c r="F20" s="312"/>
      <c r="G20" s="312"/>
      <c r="H20" s="312"/>
      <c r="I20" s="312"/>
      <c r="J20" s="312"/>
      <c r="K20" s="312"/>
      <c r="L20" s="313"/>
      <c r="M20" s="197"/>
      <c r="N20" s="199"/>
      <c r="O20" s="185"/>
    </row>
    <row r="21" spans="1:19" ht="15" customHeight="1">
      <c r="A21" s="186" t="s">
        <v>272</v>
      </c>
      <c r="B21" s="319" t="s">
        <v>273</v>
      </c>
      <c r="C21" s="320"/>
      <c r="D21" s="320"/>
      <c r="E21" s="320"/>
      <c r="F21" s="320"/>
      <c r="G21" s="320"/>
      <c r="H21" s="320"/>
      <c r="I21" s="320"/>
      <c r="J21" s="320"/>
      <c r="K21" s="320"/>
      <c r="L21" s="321"/>
      <c r="M21" s="200"/>
      <c r="N21" s="188"/>
      <c r="O21" s="185"/>
      <c r="P21" s="201" t="s">
        <v>274</v>
      </c>
      <c r="Q21" s="202"/>
      <c r="R21" s="202"/>
      <c r="S21" s="203"/>
    </row>
    <row r="22" spans="1:19" ht="19.5" customHeight="1">
      <c r="A22" s="186"/>
      <c r="B22" s="204"/>
      <c r="C22" s="205"/>
      <c r="D22" s="205"/>
      <c r="E22" s="205"/>
      <c r="F22" s="205"/>
      <c r="G22" s="205"/>
      <c r="H22" s="206" t="s">
        <v>275</v>
      </c>
      <c r="I22" s="207">
        <v>1</v>
      </c>
      <c r="J22" s="207"/>
      <c r="K22" s="207"/>
      <c r="L22" s="208"/>
      <c r="M22" s="209"/>
      <c r="N22" s="210">
        <v>1</v>
      </c>
      <c r="O22" s="185"/>
      <c r="P22" s="211">
        <v>1</v>
      </c>
      <c r="Q22" s="212">
        <v>2</v>
      </c>
      <c r="R22" s="212">
        <v>3</v>
      </c>
      <c r="S22" s="213">
        <v>4</v>
      </c>
    </row>
    <row r="23" spans="1:19" ht="15" customHeight="1">
      <c r="A23" s="186"/>
      <c r="B23" s="214" t="s">
        <v>276</v>
      </c>
      <c r="C23" s="215"/>
      <c r="D23" s="215"/>
      <c r="E23" s="215"/>
      <c r="F23" s="215"/>
      <c r="G23" s="215"/>
      <c r="H23" s="215"/>
      <c r="I23" s="216"/>
      <c r="J23" s="216"/>
      <c r="K23" s="216"/>
      <c r="L23" s="217"/>
      <c r="M23" s="209"/>
      <c r="N23" s="218"/>
      <c r="O23" s="185"/>
      <c r="P23" s="219"/>
      <c r="Q23" s="220"/>
      <c r="R23" s="220"/>
      <c r="S23" s="221"/>
    </row>
    <row r="24" spans="1:19" ht="31.5" customHeight="1">
      <c r="A24" s="186" t="s">
        <v>277</v>
      </c>
      <c r="B24" s="322" t="s">
        <v>278</v>
      </c>
      <c r="C24" s="323"/>
      <c r="D24" s="323"/>
      <c r="E24" s="323"/>
      <c r="F24" s="323"/>
      <c r="G24" s="323"/>
      <c r="H24" s="324"/>
      <c r="I24" s="222"/>
      <c r="J24" s="222"/>
      <c r="K24" s="222"/>
      <c r="L24" s="223"/>
      <c r="M24" s="209"/>
      <c r="N24" s="224" t="b">
        <f aca="true" t="shared" si="0" ref="N24:N33">OR(I24=$N$17,I24=$N$18)</f>
        <v>0</v>
      </c>
      <c r="O24" s="185"/>
      <c r="P24" s="225" t="b">
        <f aca="true" t="shared" si="1" ref="P24:P33">I24&lt;&gt;$N$17</f>
        <v>1</v>
      </c>
      <c r="Q24" s="226" t="b">
        <f aca="true" t="shared" si="2" ref="Q24:Q33">J24&lt;&gt;$N$17</f>
        <v>1</v>
      </c>
      <c r="R24" s="226" t="b">
        <f aca="true" t="shared" si="3" ref="R24:R33">K24&lt;&gt;$N$17</f>
        <v>1</v>
      </c>
      <c r="S24" s="227" t="b">
        <f aca="true" t="shared" si="4" ref="S24:S33">L24&lt;&gt;$N$17</f>
        <v>1</v>
      </c>
    </row>
    <row r="25" spans="1:19" ht="31.5" customHeight="1">
      <c r="A25" s="186" t="s">
        <v>279</v>
      </c>
      <c r="B25" s="304" t="s">
        <v>302</v>
      </c>
      <c r="C25" s="305"/>
      <c r="D25" s="305"/>
      <c r="E25" s="305"/>
      <c r="F25" s="305"/>
      <c r="G25" s="305"/>
      <c r="H25" s="306"/>
      <c r="I25" s="228"/>
      <c r="J25" s="228"/>
      <c r="K25" s="228"/>
      <c r="L25" s="229"/>
      <c r="M25" s="209"/>
      <c r="N25" s="224" t="b">
        <f t="shared" si="0"/>
        <v>0</v>
      </c>
      <c r="O25" s="185"/>
      <c r="P25" s="225" t="b">
        <f t="shared" si="1"/>
        <v>1</v>
      </c>
      <c r="Q25" s="226" t="b">
        <f t="shared" si="2"/>
        <v>1</v>
      </c>
      <c r="R25" s="226" t="b">
        <f t="shared" si="3"/>
        <v>1</v>
      </c>
      <c r="S25" s="227" t="b">
        <f t="shared" si="4"/>
        <v>1</v>
      </c>
    </row>
    <row r="26" spans="1:19" ht="42" customHeight="1">
      <c r="A26" s="186" t="s">
        <v>280</v>
      </c>
      <c r="B26" s="304" t="s">
        <v>281</v>
      </c>
      <c r="C26" s="305"/>
      <c r="D26" s="305"/>
      <c r="E26" s="305"/>
      <c r="F26" s="305"/>
      <c r="G26" s="305"/>
      <c r="H26" s="306"/>
      <c r="I26" s="228"/>
      <c r="J26" s="228"/>
      <c r="K26" s="228"/>
      <c r="L26" s="229"/>
      <c r="M26" s="209"/>
      <c r="N26" s="224" t="b">
        <f t="shared" si="0"/>
        <v>0</v>
      </c>
      <c r="O26" s="185"/>
      <c r="P26" s="225" t="b">
        <f t="shared" si="1"/>
        <v>1</v>
      </c>
      <c r="Q26" s="226" t="b">
        <f t="shared" si="2"/>
        <v>1</v>
      </c>
      <c r="R26" s="226" t="b">
        <f t="shared" si="3"/>
        <v>1</v>
      </c>
      <c r="S26" s="227" t="b">
        <f t="shared" si="4"/>
        <v>1</v>
      </c>
    </row>
    <row r="27" spans="1:19" ht="46.5" customHeight="1">
      <c r="A27" s="186" t="s">
        <v>282</v>
      </c>
      <c r="B27" s="304" t="s">
        <v>283</v>
      </c>
      <c r="C27" s="305"/>
      <c r="D27" s="305"/>
      <c r="E27" s="305"/>
      <c r="F27" s="305"/>
      <c r="G27" s="305"/>
      <c r="H27" s="306"/>
      <c r="I27" s="228"/>
      <c r="J27" s="228"/>
      <c r="K27" s="228"/>
      <c r="L27" s="229"/>
      <c r="M27" s="209"/>
      <c r="N27" s="224" t="b">
        <f t="shared" si="0"/>
        <v>0</v>
      </c>
      <c r="O27" s="185"/>
      <c r="P27" s="225" t="b">
        <f t="shared" si="1"/>
        <v>1</v>
      </c>
      <c r="Q27" s="226" t="b">
        <f t="shared" si="2"/>
        <v>1</v>
      </c>
      <c r="R27" s="226" t="b">
        <f t="shared" si="3"/>
        <v>1</v>
      </c>
      <c r="S27" s="227" t="b">
        <f t="shared" si="4"/>
        <v>1</v>
      </c>
    </row>
    <row r="28" spans="1:19" ht="42" customHeight="1" hidden="1">
      <c r="A28" s="186" t="s">
        <v>284</v>
      </c>
      <c r="B28" s="304" t="s">
        <v>285</v>
      </c>
      <c r="C28" s="305"/>
      <c r="D28" s="305"/>
      <c r="E28" s="305"/>
      <c r="F28" s="305"/>
      <c r="G28" s="305"/>
      <c r="H28" s="305"/>
      <c r="I28" s="228" t="s">
        <v>264</v>
      </c>
      <c r="J28" s="228"/>
      <c r="K28" s="228"/>
      <c r="L28" s="229"/>
      <c r="M28" s="209"/>
      <c r="N28" s="224" t="b">
        <f t="shared" si="0"/>
        <v>1</v>
      </c>
      <c r="O28" s="185"/>
      <c r="P28" s="225" t="b">
        <f t="shared" si="1"/>
        <v>0</v>
      </c>
      <c r="Q28" s="226" t="b">
        <f t="shared" si="2"/>
        <v>1</v>
      </c>
      <c r="R28" s="226" t="b">
        <f t="shared" si="3"/>
        <v>1</v>
      </c>
      <c r="S28" s="227" t="b">
        <f t="shared" si="4"/>
        <v>1</v>
      </c>
    </row>
    <row r="29" spans="1:19" ht="38.25" customHeight="1" hidden="1">
      <c r="A29" s="186" t="s">
        <v>286</v>
      </c>
      <c r="B29" s="304" t="s">
        <v>287</v>
      </c>
      <c r="C29" s="305"/>
      <c r="D29" s="305"/>
      <c r="E29" s="305"/>
      <c r="F29" s="305"/>
      <c r="G29" s="305"/>
      <c r="H29" s="305"/>
      <c r="I29" s="228" t="s">
        <v>264</v>
      </c>
      <c r="J29" s="228"/>
      <c r="K29" s="228"/>
      <c r="L29" s="229"/>
      <c r="M29" s="209"/>
      <c r="N29" s="224" t="b">
        <f t="shared" si="0"/>
        <v>1</v>
      </c>
      <c r="O29" s="185"/>
      <c r="P29" s="225" t="b">
        <f t="shared" si="1"/>
        <v>0</v>
      </c>
      <c r="Q29" s="226" t="b">
        <f t="shared" si="2"/>
        <v>1</v>
      </c>
      <c r="R29" s="226" t="b">
        <f t="shared" si="3"/>
        <v>1</v>
      </c>
      <c r="S29" s="227" t="b">
        <f t="shared" si="4"/>
        <v>1</v>
      </c>
    </row>
    <row r="30" spans="1:19" ht="15.75" customHeight="1" hidden="1">
      <c r="A30" s="186" t="s">
        <v>288</v>
      </c>
      <c r="B30" s="304" t="s">
        <v>289</v>
      </c>
      <c r="C30" s="305"/>
      <c r="D30" s="305"/>
      <c r="E30" s="305"/>
      <c r="F30" s="305"/>
      <c r="G30" s="305"/>
      <c r="H30" s="305"/>
      <c r="I30" s="228" t="s">
        <v>264</v>
      </c>
      <c r="J30" s="228"/>
      <c r="K30" s="228"/>
      <c r="L30" s="229"/>
      <c r="M30" s="209"/>
      <c r="N30" s="224" t="b">
        <f t="shared" si="0"/>
        <v>1</v>
      </c>
      <c r="O30" s="185"/>
      <c r="P30" s="225" t="b">
        <f t="shared" si="1"/>
        <v>0</v>
      </c>
      <c r="Q30" s="226" t="b">
        <f t="shared" si="2"/>
        <v>1</v>
      </c>
      <c r="R30" s="226" t="b">
        <f t="shared" si="3"/>
        <v>1</v>
      </c>
      <c r="S30" s="227" t="b">
        <f t="shared" si="4"/>
        <v>1</v>
      </c>
    </row>
    <row r="31" spans="1:19" ht="15.75" customHeight="1" hidden="1">
      <c r="A31" s="186" t="s">
        <v>290</v>
      </c>
      <c r="B31" s="332"/>
      <c r="C31" s="333"/>
      <c r="D31" s="333"/>
      <c r="E31" s="333"/>
      <c r="F31" s="333"/>
      <c r="G31" s="333"/>
      <c r="H31" s="333"/>
      <c r="I31" s="228" t="s">
        <v>264</v>
      </c>
      <c r="J31" s="228" t="s">
        <v>264</v>
      </c>
      <c r="K31" s="228" t="s">
        <v>264</v>
      </c>
      <c r="L31" s="229" t="s">
        <v>264</v>
      </c>
      <c r="M31" s="209"/>
      <c r="N31" s="224" t="b">
        <f t="shared" si="0"/>
        <v>1</v>
      </c>
      <c r="O31" s="185"/>
      <c r="P31" s="225" t="b">
        <f t="shared" si="1"/>
        <v>0</v>
      </c>
      <c r="Q31" s="226" t="b">
        <f t="shared" si="2"/>
        <v>0</v>
      </c>
      <c r="R31" s="226" t="b">
        <f t="shared" si="3"/>
        <v>0</v>
      </c>
      <c r="S31" s="227" t="b">
        <f t="shared" si="4"/>
        <v>0</v>
      </c>
    </row>
    <row r="32" spans="1:19" ht="15.75" customHeight="1" hidden="1">
      <c r="A32" s="186" t="s">
        <v>291</v>
      </c>
      <c r="B32" s="328"/>
      <c r="C32" s="329"/>
      <c r="D32" s="329"/>
      <c r="E32" s="329"/>
      <c r="F32" s="329"/>
      <c r="G32" s="329"/>
      <c r="H32" s="329"/>
      <c r="I32" s="228" t="s">
        <v>264</v>
      </c>
      <c r="J32" s="228" t="s">
        <v>264</v>
      </c>
      <c r="K32" s="228" t="s">
        <v>264</v>
      </c>
      <c r="L32" s="229" t="s">
        <v>264</v>
      </c>
      <c r="M32" s="209"/>
      <c r="N32" s="224" t="b">
        <f t="shared" si="0"/>
        <v>1</v>
      </c>
      <c r="O32" s="185"/>
      <c r="P32" s="225" t="b">
        <f t="shared" si="1"/>
        <v>0</v>
      </c>
      <c r="Q32" s="226" t="b">
        <f t="shared" si="2"/>
        <v>0</v>
      </c>
      <c r="R32" s="226" t="b">
        <f t="shared" si="3"/>
        <v>0</v>
      </c>
      <c r="S32" s="227" t="b">
        <f t="shared" si="4"/>
        <v>0</v>
      </c>
    </row>
    <row r="33" spans="1:19" ht="15.75" customHeight="1" hidden="1">
      <c r="A33" s="186" t="s">
        <v>292</v>
      </c>
      <c r="B33" s="330"/>
      <c r="C33" s="331"/>
      <c r="D33" s="331"/>
      <c r="E33" s="331"/>
      <c r="F33" s="331"/>
      <c r="G33" s="331"/>
      <c r="H33" s="331"/>
      <c r="I33" s="228" t="s">
        <v>264</v>
      </c>
      <c r="J33" s="228" t="s">
        <v>264</v>
      </c>
      <c r="K33" s="228" t="s">
        <v>264</v>
      </c>
      <c r="L33" s="229" t="s">
        <v>264</v>
      </c>
      <c r="M33" s="209"/>
      <c r="N33" s="224" t="b">
        <f t="shared" si="0"/>
        <v>1</v>
      </c>
      <c r="O33" s="185"/>
      <c r="P33" s="225" t="b">
        <f t="shared" si="1"/>
        <v>0</v>
      </c>
      <c r="Q33" s="226" t="b">
        <f t="shared" si="2"/>
        <v>0</v>
      </c>
      <c r="R33" s="226" t="b">
        <f t="shared" si="3"/>
        <v>0</v>
      </c>
      <c r="S33" s="227" t="b">
        <f t="shared" si="4"/>
        <v>0</v>
      </c>
    </row>
    <row r="34" spans="1:19" ht="38.25" customHeight="1">
      <c r="A34" s="186"/>
      <c r="B34" s="336" t="s">
        <v>293</v>
      </c>
      <c r="C34" s="337"/>
      <c r="D34" s="337"/>
      <c r="E34" s="337"/>
      <c r="F34" s="337"/>
      <c r="G34" s="337"/>
      <c r="H34" s="337"/>
      <c r="I34" s="337"/>
      <c r="J34" s="337"/>
      <c r="K34" s="337"/>
      <c r="L34" s="338"/>
      <c r="M34" s="230"/>
      <c r="N34" s="231" t="b">
        <f>AND(N24:N33,P34)</f>
        <v>0</v>
      </c>
      <c r="O34" s="185"/>
      <c r="P34" s="233" t="b">
        <f>OR(P24:P33)</f>
        <v>1</v>
      </c>
      <c r="Q34" s="234" t="b">
        <f>OR(Q24:Q33)</f>
        <v>1</v>
      </c>
      <c r="R34" s="234" t="b">
        <f>OR(R24:R33)</f>
        <v>1</v>
      </c>
      <c r="S34" s="234" t="b">
        <f>OR(S24:S33)</f>
        <v>1</v>
      </c>
    </row>
    <row r="35" spans="1:15" ht="12" customHeight="1">
      <c r="A35" s="186"/>
      <c r="B35" s="235"/>
      <c r="C35" s="235"/>
      <c r="D35" s="235"/>
      <c r="E35" s="235"/>
      <c r="F35" s="235"/>
      <c r="G35" s="235"/>
      <c r="H35" s="235"/>
      <c r="I35" s="191"/>
      <c r="J35" s="191"/>
      <c r="K35" s="191"/>
      <c r="L35" s="191"/>
      <c r="M35" s="191"/>
      <c r="N35" s="188"/>
      <c r="O35" s="185"/>
    </row>
    <row r="36" spans="1:15" ht="12" customHeight="1" hidden="1">
      <c r="A36" s="186"/>
      <c r="B36" s="236" t="s">
        <v>294</v>
      </c>
      <c r="C36" s="188"/>
      <c r="D36" s="188"/>
      <c r="E36" s="188"/>
      <c r="F36" s="188"/>
      <c r="G36" s="188"/>
      <c r="H36" s="188"/>
      <c r="I36" s="188"/>
      <c r="J36" s="188"/>
      <c r="K36" s="188"/>
      <c r="L36" s="188"/>
      <c r="M36" s="188"/>
      <c r="N36" s="237" t="s">
        <v>266</v>
      </c>
      <c r="O36" s="185"/>
    </row>
    <row r="37" spans="1:15" ht="12.75" customHeight="1" hidden="1">
      <c r="A37" s="186"/>
      <c r="B37" s="188" t="s">
        <v>295</v>
      </c>
      <c r="C37" s="188"/>
      <c r="D37" s="188"/>
      <c r="E37" s="188"/>
      <c r="F37" s="188"/>
      <c r="G37" s="188"/>
      <c r="H37" s="188"/>
      <c r="I37" s="188"/>
      <c r="J37" s="188"/>
      <c r="K37" s="188"/>
      <c r="L37" s="188"/>
      <c r="M37" s="188"/>
      <c r="N37" s="238" t="s">
        <v>269</v>
      </c>
      <c r="O37" s="185"/>
    </row>
    <row r="38" spans="1:15" ht="24.75" customHeight="1" hidden="1">
      <c r="A38" s="186" t="s">
        <v>296</v>
      </c>
      <c r="B38" s="332"/>
      <c r="C38" s="333"/>
      <c r="D38" s="333"/>
      <c r="E38" s="333"/>
      <c r="F38" s="333"/>
      <c r="G38" s="333"/>
      <c r="H38" s="333"/>
      <c r="I38" s="228"/>
      <c r="J38" s="228"/>
      <c r="K38" s="228"/>
      <c r="L38" s="229"/>
      <c r="M38" s="239"/>
      <c r="N38" s="224" t="b">
        <f>I38=$N$36</f>
        <v>0</v>
      </c>
      <c r="O38" s="185"/>
    </row>
    <row r="39" spans="1:15" ht="24.75" customHeight="1" hidden="1">
      <c r="A39" s="186" t="s">
        <v>297</v>
      </c>
      <c r="B39" s="334"/>
      <c r="C39" s="335"/>
      <c r="D39" s="335"/>
      <c r="E39" s="335"/>
      <c r="F39" s="335"/>
      <c r="G39" s="335"/>
      <c r="H39" s="335"/>
      <c r="I39" s="240"/>
      <c r="J39" s="240"/>
      <c r="K39" s="240"/>
      <c r="L39" s="241"/>
      <c r="M39" s="242"/>
      <c r="N39" s="243" t="b">
        <f>I39=$N$36</f>
        <v>0</v>
      </c>
      <c r="O39" s="185"/>
    </row>
    <row r="40" spans="1:15" ht="8.25" customHeight="1" hidden="1">
      <c r="A40" s="186"/>
      <c r="B40" s="205"/>
      <c r="C40" s="205"/>
      <c r="D40" s="205"/>
      <c r="E40" s="205"/>
      <c r="F40" s="205"/>
      <c r="G40" s="205"/>
      <c r="H40" s="205"/>
      <c r="I40" s="232"/>
      <c r="J40" s="232"/>
      <c r="K40" s="232"/>
      <c r="L40" s="232"/>
      <c r="M40" s="232"/>
      <c r="N40" s="244" t="b">
        <f>OR(N38:N39)</f>
        <v>0</v>
      </c>
      <c r="O40" s="245"/>
    </row>
    <row r="41" spans="1:15" ht="27.75" customHeight="1">
      <c r="A41" s="186"/>
      <c r="B41" s="325" t="s">
        <v>298</v>
      </c>
      <c r="C41" s="326"/>
      <c r="D41" s="326"/>
      <c r="E41" s="326"/>
      <c r="F41" s="326"/>
      <c r="G41" s="326"/>
      <c r="H41" s="327"/>
      <c r="I41" s="246" t="str">
        <f>IF(N41,$N36,$N37)</f>
        <v>nein</v>
      </c>
      <c r="J41" s="247"/>
      <c r="K41" s="247"/>
      <c r="L41" s="248"/>
      <c r="M41" s="249"/>
      <c r="N41" s="243" t="b">
        <f>OR(N34)</f>
        <v>0</v>
      </c>
      <c r="O41" s="250"/>
    </row>
    <row r="42" ht="12.75"/>
    <row r="43" ht="12.75"/>
    <row r="44" ht="12.75"/>
    <row r="45" ht="12.75">
      <c r="B45" s="252"/>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sheetData>
  <sheetProtection password="E711" sheet="1" objects="1" scenarios="1"/>
  <mergeCells count="22">
    <mergeCell ref="B38:H38"/>
    <mergeCell ref="B31:H31"/>
    <mergeCell ref="B39:H39"/>
    <mergeCell ref="B34:L34"/>
    <mergeCell ref="B30:H30"/>
    <mergeCell ref="B29:H29"/>
    <mergeCell ref="B16:L16"/>
    <mergeCell ref="B17:L17"/>
    <mergeCell ref="B21:L21"/>
    <mergeCell ref="B24:H24"/>
    <mergeCell ref="B41:H41"/>
    <mergeCell ref="B27:H27"/>
    <mergeCell ref="B28:H28"/>
    <mergeCell ref="B32:H32"/>
    <mergeCell ref="B33:H33"/>
    <mergeCell ref="B25:H25"/>
    <mergeCell ref="B26:H26"/>
    <mergeCell ref="I9:L9"/>
    <mergeCell ref="B12:M12"/>
    <mergeCell ref="B19:L19"/>
    <mergeCell ref="B20:L20"/>
    <mergeCell ref="B18:H18"/>
  </mergeCells>
  <conditionalFormatting sqref="I41">
    <cfRule type="expression" priority="1" dxfId="6" stopIfTrue="1">
      <formula>$N$41</formula>
    </cfRule>
  </conditionalFormatting>
  <conditionalFormatting sqref="K41">
    <cfRule type="expression" priority="2" dxfId="4" stopIfTrue="1">
      <formula>'Sommer SL'!#REF!</formula>
    </cfRule>
  </conditionalFormatting>
  <conditionalFormatting sqref="L41">
    <cfRule type="expression" priority="3" dxfId="4" stopIfTrue="1">
      <formula>'Sommer SL'!#REF!</formula>
    </cfRule>
  </conditionalFormatting>
  <conditionalFormatting sqref="I38:I39 I24:I33">
    <cfRule type="expression" priority="4" dxfId="0" stopIfTrue="1">
      <formula>Zonen&gt;0</formula>
    </cfRule>
  </conditionalFormatting>
  <conditionalFormatting sqref="J38:J39 J24:J33">
    <cfRule type="expression" priority="5" dxfId="0" stopIfTrue="1">
      <formula>Zonen&gt;1</formula>
    </cfRule>
  </conditionalFormatting>
  <conditionalFormatting sqref="K38:K39 K24:K33">
    <cfRule type="expression" priority="6" dxfId="0" stopIfTrue="1">
      <formula>Zonen&gt;2</formula>
    </cfRule>
  </conditionalFormatting>
  <conditionalFormatting sqref="L38:L39 L24:L33">
    <cfRule type="expression" priority="7" dxfId="0" stopIfTrue="1">
      <formula>Zonen&gt;3</formula>
    </cfRule>
  </conditionalFormatting>
  <dataValidations count="3">
    <dataValidation type="list" allowBlank="1" showInputMessage="1" showErrorMessage="1" sqref="I28:L33 I24:L26">
      <formula1>$N$17:$N$19</formula1>
    </dataValidation>
    <dataValidation type="list" allowBlank="1" showInputMessage="1" showErrorMessage="1" sqref="I38:L39">
      <formula1>$N$35:$N$37</formula1>
    </dataValidation>
    <dataValidation type="list" allowBlank="1" showInputMessage="1" showErrorMessage="1" sqref="I27:L27">
      <formula1>$N$17:$N$18</formula1>
    </dataValidation>
  </dataValidations>
  <printOptions/>
  <pageMargins left="0.3937007874015748" right="0.3937007874015748" top="0.5905511811023623" bottom="0.5905511811023623" header="0.5118110236220472" footer="0.5118110236220472"/>
  <pageSetup fitToHeight="1" fitToWidth="1" horizontalDpi="600" verticalDpi="600" orientation="portrait" paperSize="9" r:id="rId3"/>
  <headerFooter alignWithMargins="0">
    <oddFooter>&amp;L&amp;8&amp;F / &amp;A / &amp;D, &amp;T&amp;R&amp;8MINERGIE - Nachweis</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B19" sqref="B19"/>
    </sheetView>
  </sheetViews>
  <sheetFormatPr defaultColWidth="11.00390625" defaultRowHeight="12"/>
  <cols>
    <col min="1" max="1" width="2.875" style="6" customWidth="1"/>
    <col min="2" max="2" width="3.75390625" style="3" customWidth="1"/>
    <col min="3" max="4" width="10.875" style="6" customWidth="1"/>
    <col min="5" max="5" width="1.00390625" style="6" customWidth="1"/>
    <col min="6" max="9" width="10.875" style="6" customWidth="1"/>
    <col min="10" max="10" width="29.125" style="6" customWidth="1"/>
  </cols>
  <sheetData>
    <row r="1" spans="2:10" ht="13.5">
      <c r="B1" s="7" t="s">
        <v>71</v>
      </c>
      <c r="J1" s="65" t="s">
        <v>109</v>
      </c>
    </row>
    <row r="2" ht="13.5">
      <c r="B2" s="7" t="s">
        <v>73</v>
      </c>
    </row>
    <row r="3" spans="1:10" ht="3.75" customHeight="1">
      <c r="A3" s="51"/>
      <c r="B3" s="54"/>
      <c r="C3" s="50"/>
      <c r="D3" s="50"/>
      <c r="E3" s="50"/>
      <c r="F3" s="50"/>
      <c r="G3" s="50"/>
      <c r="H3" s="50"/>
      <c r="I3" s="50"/>
      <c r="J3" s="68"/>
    </row>
    <row r="4" spans="1:10" ht="9.75" customHeight="1">
      <c r="A4" s="2"/>
      <c r="J4" s="66" t="str">
        <f>'Antrag SL'!M4</f>
        <v>MINERGIE® NachweisSLVers2016 zu verwenden bis 31.12.2016</v>
      </c>
    </row>
    <row r="5" spans="1:10" ht="9.75" customHeight="1">
      <c r="A5" s="2"/>
      <c r="J5" s="66"/>
    </row>
    <row r="6" spans="2:10" ht="18.75">
      <c r="B6" s="1" t="s">
        <v>19</v>
      </c>
      <c r="J6" s="66"/>
    </row>
    <row r="7" spans="1:10" ht="12.75">
      <c r="A7" s="2"/>
      <c r="J7" s="46"/>
    </row>
    <row r="8" spans="1:10" ht="12.75">
      <c r="A8" s="2"/>
      <c r="J8" s="66"/>
    </row>
    <row r="9" ht="15">
      <c r="B9" s="47" t="s">
        <v>110</v>
      </c>
    </row>
    <row r="10" ht="12.75">
      <c r="B10" s="4" t="s">
        <v>142</v>
      </c>
    </row>
    <row r="12" spans="2:3" ht="12.75">
      <c r="B12" s="5">
        <v>1</v>
      </c>
      <c r="C12" s="3" t="s">
        <v>72</v>
      </c>
    </row>
    <row r="13" spans="2:3" ht="12.75">
      <c r="B13" s="5">
        <v>2</v>
      </c>
      <c r="C13" s="3" t="s">
        <v>63</v>
      </c>
    </row>
    <row r="14" spans="2:3" ht="12.75">
      <c r="B14" s="5">
        <v>3</v>
      </c>
      <c r="C14" s="3" t="s">
        <v>256</v>
      </c>
    </row>
    <row r="15" spans="2:3" ht="12.75">
      <c r="B15" s="5">
        <v>4</v>
      </c>
      <c r="C15" s="3" t="s">
        <v>109</v>
      </c>
    </row>
    <row r="16" spans="2:3" ht="12.75">
      <c r="B16" s="5">
        <v>5</v>
      </c>
      <c r="C16" s="3" t="s">
        <v>143</v>
      </c>
    </row>
    <row r="17" spans="2:3" ht="12.75">
      <c r="B17" s="46"/>
      <c r="C17" s="3"/>
    </row>
    <row r="18" spans="2:3" ht="15">
      <c r="B18" s="47" t="s">
        <v>364</v>
      </c>
      <c r="C18" s="46"/>
    </row>
    <row r="19" spans="2:3" ht="12.75">
      <c r="B19" s="6"/>
      <c r="C19" s="3"/>
    </row>
    <row r="20" spans="2:3" ht="12.75">
      <c r="B20" s="48">
        <v>1</v>
      </c>
      <c r="C20" s="3" t="s">
        <v>144</v>
      </c>
    </row>
    <row r="21" spans="2:3" ht="12.75">
      <c r="B21" s="48"/>
      <c r="C21" s="3" t="s">
        <v>163</v>
      </c>
    </row>
    <row r="22" spans="2:3" ht="12.75">
      <c r="B22" s="48"/>
      <c r="C22" s="3"/>
    </row>
    <row r="23" spans="2:3" ht="12.75">
      <c r="B23" s="48">
        <v>2</v>
      </c>
      <c r="C23" s="3" t="s">
        <v>164</v>
      </c>
    </row>
    <row r="24" spans="2:3" ht="12.75">
      <c r="B24" s="48"/>
      <c r="C24" s="61" t="s">
        <v>134</v>
      </c>
    </row>
    <row r="25" spans="2:3" ht="12.75">
      <c r="B25" s="48"/>
      <c r="C25" s="61" t="s">
        <v>133</v>
      </c>
    </row>
    <row r="26" spans="2:3" ht="12.75">
      <c r="B26" s="48"/>
      <c r="C26" s="61"/>
    </row>
    <row r="27" spans="2:3" ht="12.75">
      <c r="B27" s="48">
        <v>3</v>
      </c>
      <c r="C27" s="3" t="s">
        <v>178</v>
      </c>
    </row>
    <row r="28" spans="2:3" ht="12.75">
      <c r="B28" s="48"/>
      <c r="C28" s="3" t="s">
        <v>257</v>
      </c>
    </row>
    <row r="29" spans="2:3" ht="12.75">
      <c r="B29" s="48"/>
      <c r="C29" s="3"/>
    </row>
    <row r="30" spans="2:3" ht="12.75">
      <c r="B30" s="48">
        <v>4</v>
      </c>
      <c r="C30" s="3" t="s">
        <v>258</v>
      </c>
    </row>
    <row r="31" spans="2:3" ht="12.75">
      <c r="B31" s="48"/>
      <c r="C31" s="3" t="s">
        <v>173</v>
      </c>
    </row>
    <row r="32" ht="12.75">
      <c r="C32" s="3" t="s">
        <v>259</v>
      </c>
    </row>
    <row r="33" ht="12.75">
      <c r="C33" s="3" t="s">
        <v>153</v>
      </c>
    </row>
    <row r="34" ht="12.75">
      <c r="C34" s="3"/>
    </row>
    <row r="35" spans="2:3" ht="15">
      <c r="B35" s="47" t="s">
        <v>154</v>
      </c>
      <c r="C35" s="3"/>
    </row>
    <row r="36" spans="2:3" ht="12.75">
      <c r="B36" s="5"/>
      <c r="C36" s="3"/>
    </row>
    <row r="37" spans="2:3" ht="12.75">
      <c r="B37" s="3" t="s">
        <v>18</v>
      </c>
      <c r="C37" s="3"/>
    </row>
    <row r="38" spans="2:3" ht="18" customHeight="1">
      <c r="B38" s="62" t="s">
        <v>180</v>
      </c>
      <c r="C38" s="3"/>
    </row>
    <row r="39" spans="2:3" ht="15.75" customHeight="1">
      <c r="B39" s="62" t="s">
        <v>181</v>
      </c>
      <c r="C39" s="3"/>
    </row>
    <row r="40" spans="2:3" ht="12.75">
      <c r="B40" s="5"/>
      <c r="C40" s="3"/>
    </row>
    <row r="41" spans="2:3" ht="12.75">
      <c r="B41" s="5"/>
      <c r="C41" s="3"/>
    </row>
    <row r="42" spans="2:3" ht="12.75">
      <c r="B42" s="5"/>
      <c r="C42" s="3"/>
    </row>
    <row r="43" spans="2:3" ht="12.75">
      <c r="B43" s="5"/>
      <c r="C43" s="3"/>
    </row>
    <row r="44" spans="2:3" ht="12.75">
      <c r="B44" s="5"/>
      <c r="C44" s="3"/>
    </row>
    <row r="45" spans="2:3" ht="12.75">
      <c r="B45" s="49"/>
      <c r="C45" s="3"/>
    </row>
    <row r="46" ht="11.25">
      <c r="B46" s="6"/>
    </row>
  </sheetData>
  <sheetProtection password="E711" sheet="1" objects="1" scenarios="1"/>
  <printOptions/>
  <pageMargins left="0.3937007874015748" right="0.3937007874015748" top="0.5905511811023623" bottom="0.5905511811023623" header="0.5118110236220472" footer="0.5118110236220472"/>
  <pageSetup fitToHeight="1" fitToWidth="1" orientation="portrait" paperSize="9" r:id="rId1"/>
  <headerFooter alignWithMargins="0">
    <oddFooter>&amp;L&amp;6&amp;F/&amp;A/&amp;D/&amp;T</oddFooter>
  </headerFooter>
</worksheet>
</file>

<file path=xl/worksheets/sheet5.xml><?xml version="1.0" encoding="utf-8"?>
<worksheet xmlns="http://schemas.openxmlformats.org/spreadsheetml/2006/main" xmlns:r="http://schemas.openxmlformats.org/officeDocument/2006/relationships">
  <dimension ref="A1:L152"/>
  <sheetViews>
    <sheetView zoomScalePageLayoutView="0" workbookViewId="0" topLeftCell="A1">
      <selection activeCell="K74" sqref="K74"/>
    </sheetView>
  </sheetViews>
  <sheetFormatPr defaultColWidth="11.00390625" defaultRowHeight="12"/>
  <cols>
    <col min="1" max="1" width="4.00390625" style="139" customWidth="1"/>
    <col min="2" max="2" width="3.75390625" style="14" customWidth="1"/>
    <col min="3" max="3" width="3.875" style="9" customWidth="1"/>
    <col min="4" max="4" width="6.75390625" style="9" customWidth="1"/>
    <col min="5" max="5" width="16.125" style="6" customWidth="1"/>
    <col min="6" max="6" width="8.375" style="6" customWidth="1"/>
    <col min="7" max="7" width="6.25390625" style="6" customWidth="1"/>
    <col min="8" max="8" width="6.875" style="6" customWidth="1"/>
    <col min="9" max="9" width="10.875" style="6" customWidth="1"/>
    <col min="10" max="10" width="15.375" style="6" customWidth="1"/>
    <col min="11" max="11" width="35.375" style="6" customWidth="1"/>
    <col min="12" max="12" width="10.875" style="6" customWidth="1"/>
  </cols>
  <sheetData>
    <row r="1" spans="2:11" ht="13.5">
      <c r="B1" s="7" t="s">
        <v>71</v>
      </c>
      <c r="K1" s="64" t="s">
        <v>143</v>
      </c>
    </row>
    <row r="2" spans="2:11" ht="13.5">
      <c r="B2" s="7" t="s">
        <v>73</v>
      </c>
      <c r="K2" s="8"/>
    </row>
    <row r="3" spans="1:11" ht="3.75" customHeight="1">
      <c r="A3" s="282"/>
      <c r="B3" s="52"/>
      <c r="C3" s="10"/>
      <c r="D3" s="10"/>
      <c r="E3" s="50"/>
      <c r="F3" s="50"/>
      <c r="G3" s="50"/>
      <c r="H3" s="50"/>
      <c r="I3" s="50"/>
      <c r="J3" s="50"/>
      <c r="K3" s="53"/>
    </row>
    <row r="4" spans="1:11" ht="9.75" customHeight="1">
      <c r="A4" s="283"/>
      <c r="K4" s="66" t="str">
        <f>'Antrag SL'!M4</f>
        <v>MINERGIE® NachweisSLVers2016 zu verwenden bis 31.12.2016</v>
      </c>
    </row>
    <row r="5" spans="1:11" ht="6" customHeight="1">
      <c r="A5" s="283"/>
      <c r="K5" s="66"/>
    </row>
    <row r="6" spans="2:11" ht="18.75">
      <c r="B6" s="126" t="s">
        <v>20</v>
      </c>
      <c r="K6" s="66"/>
    </row>
    <row r="7" spans="2:11" ht="12.75">
      <c r="B7" s="125" t="s">
        <v>174</v>
      </c>
      <c r="K7" s="67"/>
    </row>
    <row r="8" spans="2:11" ht="7.5" customHeight="1">
      <c r="B8" s="125"/>
      <c r="K8" s="66"/>
    </row>
    <row r="9" ht="15">
      <c r="B9" s="127" t="s">
        <v>175</v>
      </c>
    </row>
    <row r="10" spans="1:2" ht="12.75">
      <c r="A10" s="158" t="s">
        <v>212</v>
      </c>
      <c r="B10" s="14" t="s">
        <v>210</v>
      </c>
    </row>
    <row r="11" ht="12.75">
      <c r="B11" s="14" t="s">
        <v>211</v>
      </c>
    </row>
    <row r="12" ht="4.5" customHeight="1"/>
    <row r="13" spans="1:2" ht="15">
      <c r="A13" s="139">
        <f>'Antrag SL'!A13</f>
        <v>5</v>
      </c>
      <c r="B13" s="14" t="s">
        <v>235</v>
      </c>
    </row>
    <row r="14" ht="3.75" customHeight="1"/>
    <row r="15" spans="1:2" ht="15">
      <c r="A15" s="139">
        <f>'Antrag SL'!A15</f>
        <v>6</v>
      </c>
      <c r="B15" s="290" t="s">
        <v>368</v>
      </c>
    </row>
    <row r="16" ht="12.75">
      <c r="C16" s="14" t="s">
        <v>369</v>
      </c>
    </row>
    <row r="17" ht="12.75">
      <c r="C17" s="14" t="s">
        <v>216</v>
      </c>
    </row>
    <row r="18" ht="12.75">
      <c r="C18" s="14" t="s">
        <v>217</v>
      </c>
    </row>
    <row r="19" ht="12.75">
      <c r="C19" s="14" t="s">
        <v>218</v>
      </c>
    </row>
    <row r="20" ht="12.75">
      <c r="C20" s="14" t="s">
        <v>219</v>
      </c>
    </row>
    <row r="21" ht="12.75">
      <c r="C21" s="161" t="s">
        <v>220</v>
      </c>
    </row>
    <row r="22" ht="3.75" customHeight="1"/>
    <row r="23" spans="1:2" ht="12.75">
      <c r="A23" s="139">
        <f>'Antrag SL'!A19</f>
        <v>7</v>
      </c>
      <c r="B23" s="162" t="s">
        <v>222</v>
      </c>
    </row>
    <row r="24" ht="15">
      <c r="B24" s="14" t="s">
        <v>23</v>
      </c>
    </row>
    <row r="25" ht="12.75">
      <c r="B25" s="14" t="s">
        <v>24</v>
      </c>
    </row>
    <row r="26" spans="2:11" ht="12.75">
      <c r="B26" s="339" t="s">
        <v>25</v>
      </c>
      <c r="C26" s="339"/>
      <c r="D26" s="339"/>
      <c r="E26" s="339"/>
      <c r="F26" s="339"/>
      <c r="G26" s="339"/>
      <c r="H26" s="339"/>
      <c r="I26" s="339"/>
      <c r="J26" s="339"/>
      <c r="K26" s="339"/>
    </row>
    <row r="27" ht="3" customHeight="1"/>
    <row r="28" ht="12.75" customHeight="1">
      <c r="B28" s="14" t="s">
        <v>221</v>
      </c>
    </row>
    <row r="29" ht="12.75" customHeight="1">
      <c r="B29" s="14" t="s">
        <v>370</v>
      </c>
    </row>
    <row r="30" ht="3.75" customHeight="1"/>
    <row r="31" spans="1:6" ht="12.75" customHeight="1">
      <c r="A31" s="140">
        <f>'Antrag SL'!A23</f>
        <v>8</v>
      </c>
      <c r="B31" s="132" t="s">
        <v>123</v>
      </c>
      <c r="C31" s="133"/>
      <c r="D31" s="133"/>
      <c r="E31" s="134"/>
      <c r="F31" s="134"/>
    </row>
    <row r="32" ht="3.75" customHeight="1"/>
    <row r="33" spans="1:2" ht="12.75">
      <c r="A33" s="139">
        <f>'Antrag SL'!A25</f>
        <v>9</v>
      </c>
      <c r="B33" s="14" t="s">
        <v>160</v>
      </c>
    </row>
    <row r="34" ht="12.75">
      <c r="B34" s="14" t="s">
        <v>59</v>
      </c>
    </row>
    <row r="35" ht="12.75">
      <c r="B35" s="14" t="s">
        <v>169</v>
      </c>
    </row>
    <row r="36" ht="3.75" customHeight="1"/>
    <row r="37" spans="1:2" ht="15" customHeight="1">
      <c r="A37" s="139">
        <f>'Antrag SL'!A27</f>
        <v>10</v>
      </c>
      <c r="B37" s="14" t="s">
        <v>139</v>
      </c>
    </row>
    <row r="38" ht="12.75">
      <c r="B38" s="14" t="s">
        <v>193</v>
      </c>
    </row>
    <row r="39" ht="18.75" customHeight="1">
      <c r="B39" s="14" t="s">
        <v>140</v>
      </c>
    </row>
    <row r="40" ht="12.75">
      <c r="B40" s="14" t="s">
        <v>76</v>
      </c>
    </row>
    <row r="41" ht="3.75" customHeight="1"/>
    <row r="42" spans="1:2" ht="15" customHeight="1">
      <c r="A42" s="139">
        <f>'Antrag SL'!A28</f>
        <v>11</v>
      </c>
      <c r="B42" s="14" t="s">
        <v>141</v>
      </c>
    </row>
    <row r="43" ht="3.75" customHeight="1"/>
    <row r="44" spans="1:2" ht="12.75">
      <c r="A44" s="139">
        <f>'Antrag SL'!A29</f>
        <v>12</v>
      </c>
      <c r="B44" s="14" t="s">
        <v>202</v>
      </c>
    </row>
    <row r="45" ht="3.75" customHeight="1"/>
    <row r="46" spans="1:2" ht="15">
      <c r="A46" s="139">
        <f>'Antrag SL'!A32</f>
        <v>14</v>
      </c>
      <c r="B46" s="14" t="s">
        <v>187</v>
      </c>
    </row>
    <row r="47" ht="3.75" customHeight="1"/>
    <row r="48" spans="1:2" ht="12.75">
      <c r="A48" s="139">
        <f>'Antrag SL'!A33</f>
        <v>15</v>
      </c>
      <c r="B48" s="14" t="s">
        <v>203</v>
      </c>
    </row>
    <row r="49" ht="3.75" customHeight="1"/>
    <row r="50" spans="1:2" ht="12.75">
      <c r="A50" s="139">
        <f>'Antrag SL'!A34</f>
        <v>16</v>
      </c>
      <c r="B50" s="14" t="s">
        <v>113</v>
      </c>
    </row>
    <row r="51" ht="1.5" customHeight="1"/>
    <row r="52" spans="1:2" ht="12.75">
      <c r="A52" s="139">
        <f>'Antrag SL'!A35</f>
        <v>17</v>
      </c>
      <c r="B52" s="14" t="s">
        <v>158</v>
      </c>
    </row>
    <row r="53" ht="12.75">
      <c r="B53" s="14" t="s">
        <v>159</v>
      </c>
    </row>
    <row r="54" ht="1.5" customHeight="1"/>
    <row r="55" spans="1:5" ht="12.75">
      <c r="A55" s="140">
        <f>'Antrag SL'!A36</f>
        <v>18</v>
      </c>
      <c r="B55" s="132" t="s">
        <v>60</v>
      </c>
      <c r="C55" s="133"/>
      <c r="D55" s="133"/>
      <c r="E55" s="134"/>
    </row>
    <row r="56" ht="3.75" customHeight="1"/>
    <row r="57" spans="1:2" ht="12.75">
      <c r="A57" s="139">
        <f>'Antrag SL'!A38</f>
        <v>20</v>
      </c>
      <c r="B57" s="14" t="s">
        <v>197</v>
      </c>
    </row>
    <row r="58" ht="3.75" customHeight="1"/>
    <row r="59" spans="1:2" ht="12.75">
      <c r="A59" s="139">
        <f>'Antrag SL'!A39</f>
        <v>21</v>
      </c>
      <c r="B59" s="14" t="s">
        <v>93</v>
      </c>
    </row>
    <row r="60" ht="3.75" customHeight="1"/>
    <row r="61" spans="1:2" ht="15">
      <c r="A61" s="139">
        <f>'Antrag SL'!A42</f>
        <v>23</v>
      </c>
      <c r="B61" s="14" t="s">
        <v>303</v>
      </c>
    </row>
    <row r="62" ht="3.75" customHeight="1"/>
    <row r="63" spans="2:5" ht="15">
      <c r="B63" s="138" t="s">
        <v>199</v>
      </c>
      <c r="C63" s="133"/>
      <c r="D63" s="133"/>
      <c r="E63" s="134"/>
    </row>
    <row r="64" spans="1:2" ht="12.75" customHeight="1">
      <c r="A64" s="139">
        <f>'Nachweis SL'!A12</f>
        <v>62</v>
      </c>
      <c r="B64" s="14" t="s">
        <v>223</v>
      </c>
    </row>
    <row r="65" ht="15" customHeight="1">
      <c r="B65" s="14" t="s">
        <v>188</v>
      </c>
    </row>
    <row r="66" ht="12.75" customHeight="1">
      <c r="B66" s="14" t="s">
        <v>172</v>
      </c>
    </row>
    <row r="67" ht="12.75" customHeight="1">
      <c r="B67" s="14" t="s">
        <v>198</v>
      </c>
    </row>
    <row r="68" ht="3.75" customHeight="1"/>
    <row r="69" spans="1:2" ht="12.75">
      <c r="A69" s="139">
        <f>'Nachweis SL'!A14</f>
        <v>64</v>
      </c>
      <c r="B69" s="14" t="s">
        <v>102</v>
      </c>
    </row>
    <row r="70" ht="12.75">
      <c r="B70" s="14" t="s">
        <v>365</v>
      </c>
    </row>
    <row r="71" ht="3.75" customHeight="1"/>
    <row r="72" spans="1:2" ht="12.75">
      <c r="A72" s="139">
        <f>'Nachweis SL'!A15</f>
        <v>65</v>
      </c>
      <c r="B72" s="14" t="s">
        <v>155</v>
      </c>
    </row>
    <row r="73" ht="12.75" customHeight="1">
      <c r="B73" s="14" t="s">
        <v>250</v>
      </c>
    </row>
    <row r="74" ht="12.75">
      <c r="B74" s="14" t="s">
        <v>156</v>
      </c>
    </row>
    <row r="75" ht="3.75" customHeight="1"/>
    <row r="76" spans="1:2" ht="12.75">
      <c r="A76" s="139">
        <f>'Nachweis SL'!A16</f>
        <v>66</v>
      </c>
      <c r="B76" s="14" t="s">
        <v>189</v>
      </c>
    </row>
    <row r="77" ht="12.75">
      <c r="B77" s="14" t="s">
        <v>157</v>
      </c>
    </row>
    <row r="78" ht="12.75">
      <c r="B78" s="14" t="s">
        <v>236</v>
      </c>
    </row>
    <row r="79" ht="3.75" customHeight="1"/>
    <row r="80" spans="1:11" ht="12.75">
      <c r="A80" s="139">
        <f>'Nachweis SL'!A17</f>
        <v>67</v>
      </c>
      <c r="B80" s="132" t="s">
        <v>22</v>
      </c>
      <c r="C80" s="133"/>
      <c r="D80" s="133"/>
      <c r="E80" s="134"/>
      <c r="F80" s="134"/>
      <c r="G80" s="134"/>
      <c r="H80" s="134"/>
      <c r="I80" s="134"/>
      <c r="J80" s="134"/>
      <c r="K80" s="134"/>
    </row>
    <row r="81" spans="2:11" ht="12.75">
      <c r="B81" s="132" t="s">
        <v>204</v>
      </c>
      <c r="C81" s="133"/>
      <c r="D81" s="133"/>
      <c r="E81" s="134"/>
      <c r="F81" s="134"/>
      <c r="G81" s="134"/>
      <c r="H81" s="134"/>
      <c r="I81" s="134"/>
      <c r="J81" s="134"/>
      <c r="K81" s="134"/>
    </row>
    <row r="82" ht="3.75" customHeight="1"/>
    <row r="83" spans="1:2" ht="12.75">
      <c r="A83" s="139">
        <f>'Nachweis SL'!A18</f>
        <v>68</v>
      </c>
      <c r="B83" s="14" t="s">
        <v>55</v>
      </c>
    </row>
    <row r="84" ht="12.75">
      <c r="B84" s="14" t="s">
        <v>237</v>
      </c>
    </row>
    <row r="85" ht="3.75" customHeight="1"/>
    <row r="86" spans="1:2" ht="12.75">
      <c r="A86" s="139">
        <f>'Nachweis SL'!A19</f>
        <v>69</v>
      </c>
      <c r="B86" s="14" t="s">
        <v>238</v>
      </c>
    </row>
    <row r="87" ht="12.75">
      <c r="B87" s="14" t="s">
        <v>94</v>
      </c>
    </row>
    <row r="88" ht="3.75" customHeight="1"/>
    <row r="89" spans="1:11" ht="26.25" customHeight="1">
      <c r="A89" s="140">
        <f>'Nachweis SL'!A20</f>
        <v>70</v>
      </c>
      <c r="B89" s="341" t="s">
        <v>240</v>
      </c>
      <c r="C89" s="341"/>
      <c r="D89" s="341"/>
      <c r="E89" s="341"/>
      <c r="F89" s="341"/>
      <c r="G89" s="341"/>
      <c r="H89" s="341"/>
      <c r="I89" s="341"/>
      <c r="J89" s="341"/>
      <c r="K89" s="341"/>
    </row>
    <row r="90" spans="1:11" ht="12.75">
      <c r="A90" s="140"/>
      <c r="B90" s="132"/>
      <c r="C90" s="133"/>
      <c r="D90" s="133"/>
      <c r="E90" s="134"/>
      <c r="F90" s="134"/>
      <c r="G90" s="134"/>
      <c r="H90" s="134"/>
      <c r="I90" s="134"/>
      <c r="J90" s="134"/>
      <c r="K90" s="134"/>
    </row>
    <row r="91" spans="1:11" ht="12.75">
      <c r="A91" s="140">
        <f>'Nachweis SL'!A23</f>
        <v>71</v>
      </c>
      <c r="B91" s="343" t="s">
        <v>239</v>
      </c>
      <c r="C91" s="343"/>
      <c r="D91" s="343"/>
      <c r="E91" s="343"/>
      <c r="F91" s="343"/>
      <c r="G91" s="343"/>
      <c r="H91" s="343"/>
      <c r="I91" s="343"/>
      <c r="J91" s="343"/>
      <c r="K91" s="343"/>
    </row>
    <row r="92" spans="1:11" ht="3.75" customHeight="1">
      <c r="A92" s="140"/>
      <c r="B92" s="132"/>
      <c r="C92" s="133"/>
      <c r="D92" s="133"/>
      <c r="E92" s="134"/>
      <c r="F92" s="134"/>
      <c r="G92" s="134"/>
      <c r="H92" s="134"/>
      <c r="I92" s="134"/>
      <c r="J92" s="134"/>
      <c r="K92" s="134"/>
    </row>
    <row r="93" spans="1:11" ht="39.75" customHeight="1">
      <c r="A93" s="140" t="s">
        <v>247</v>
      </c>
      <c r="B93" s="341" t="s">
        <v>241</v>
      </c>
      <c r="C93" s="341"/>
      <c r="D93" s="341"/>
      <c r="E93" s="341"/>
      <c r="F93" s="341"/>
      <c r="G93" s="341"/>
      <c r="H93" s="341"/>
      <c r="I93" s="341"/>
      <c r="J93" s="341"/>
      <c r="K93" s="341"/>
    </row>
    <row r="94" spans="1:11" ht="3.75" customHeight="1">
      <c r="A94" s="140"/>
      <c r="B94" s="180"/>
      <c r="C94" s="180"/>
      <c r="D94" s="180"/>
      <c r="E94" s="180"/>
      <c r="F94" s="180"/>
      <c r="G94" s="180"/>
      <c r="H94" s="180"/>
      <c r="I94" s="180"/>
      <c r="J94" s="180"/>
      <c r="K94" s="180"/>
    </row>
    <row r="95" spans="1:11" ht="66" customHeight="1">
      <c r="A95" s="140" t="s">
        <v>248</v>
      </c>
      <c r="B95" s="341" t="s">
        <v>242</v>
      </c>
      <c r="C95" s="341"/>
      <c r="D95" s="341"/>
      <c r="E95" s="341"/>
      <c r="F95" s="341"/>
      <c r="G95" s="341"/>
      <c r="H95" s="341"/>
      <c r="I95" s="341"/>
      <c r="J95" s="341"/>
      <c r="K95" s="341"/>
    </row>
    <row r="96" spans="1:11" ht="4.5" customHeight="1">
      <c r="A96" s="140"/>
      <c r="B96" s="180"/>
      <c r="C96" s="180"/>
      <c r="D96" s="180"/>
      <c r="E96" s="180"/>
      <c r="F96" s="180"/>
      <c r="G96" s="180"/>
      <c r="H96" s="180"/>
      <c r="I96" s="180"/>
      <c r="J96" s="180"/>
      <c r="K96" s="180"/>
    </row>
    <row r="97" spans="1:11" ht="78" customHeight="1">
      <c r="A97" s="140" t="s">
        <v>249</v>
      </c>
      <c r="B97" s="341" t="s">
        <v>243</v>
      </c>
      <c r="C97" s="341"/>
      <c r="D97" s="341"/>
      <c r="E97" s="341"/>
      <c r="F97" s="341"/>
      <c r="G97" s="341"/>
      <c r="H97" s="341"/>
      <c r="I97" s="341"/>
      <c r="J97" s="341"/>
      <c r="K97" s="341"/>
    </row>
    <row r="98" ht="3.75" customHeight="1"/>
    <row r="99" spans="1:2" ht="12.75" customHeight="1">
      <c r="A99" s="139">
        <f>'Nachweis SL'!A26</f>
        <v>73</v>
      </c>
      <c r="B99" s="14" t="s">
        <v>190</v>
      </c>
    </row>
    <row r="100" ht="3.75" customHeight="1"/>
    <row r="101" spans="1:10" ht="12.75">
      <c r="A101" s="139">
        <f>'Nachweis SL'!A28</f>
        <v>74</v>
      </c>
      <c r="B101" s="132" t="s">
        <v>136</v>
      </c>
      <c r="C101" s="133"/>
      <c r="D101" s="133"/>
      <c r="E101" s="134"/>
      <c r="F101" s="134"/>
      <c r="G101" s="134"/>
      <c r="H101" s="134"/>
      <c r="I101" s="134"/>
      <c r="J101" s="134"/>
    </row>
    <row r="102" ht="12.75">
      <c r="B102" s="14" t="s">
        <v>162</v>
      </c>
    </row>
    <row r="103" ht="12.75">
      <c r="B103" s="14" t="s">
        <v>101</v>
      </c>
    </row>
    <row r="104" ht="3.75" customHeight="1"/>
    <row r="105" spans="1:2" ht="12.75">
      <c r="A105" s="139">
        <f>'Nachweis SL'!A31</f>
        <v>76</v>
      </c>
      <c r="B105" s="14" t="s">
        <v>77</v>
      </c>
    </row>
    <row r="106" ht="12.75">
      <c r="B106" s="14" t="s">
        <v>165</v>
      </c>
    </row>
    <row r="107" ht="12.75">
      <c r="B107" s="14" t="s">
        <v>166</v>
      </c>
    </row>
    <row r="108" ht="12.75">
      <c r="B108" s="14" t="s">
        <v>84</v>
      </c>
    </row>
    <row r="109" ht="3.75" customHeight="1"/>
    <row r="110" spans="1:2" ht="15">
      <c r="A110" s="139">
        <f>'Nachweis SL'!A35</f>
        <v>78</v>
      </c>
      <c r="B110" s="14" t="s">
        <v>179</v>
      </c>
    </row>
    <row r="111" ht="3.75" customHeight="1"/>
    <row r="112" spans="1:2" ht="12.75">
      <c r="A112" s="139">
        <f>'Nachweis SL'!A39</f>
        <v>80</v>
      </c>
      <c r="B112" s="14" t="s">
        <v>85</v>
      </c>
    </row>
    <row r="113" ht="12.75">
      <c r="B113" s="14" t="s">
        <v>182</v>
      </c>
    </row>
    <row r="114" ht="12.75">
      <c r="B114" s="14" t="s">
        <v>183</v>
      </c>
    </row>
    <row r="115" ht="3.75" customHeight="1">
      <c r="B115" s="123"/>
    </row>
    <row r="116" spans="1:2" ht="12.75">
      <c r="A116" s="139">
        <f>'Nachweis SL'!A40</f>
        <v>81</v>
      </c>
      <c r="B116" s="14" t="s">
        <v>184</v>
      </c>
    </row>
    <row r="117" ht="3.75" customHeight="1"/>
    <row r="118" spans="1:2" ht="12.75">
      <c r="A118" s="139">
        <f>'Nachweis SL'!A41</f>
        <v>82</v>
      </c>
      <c r="B118" s="14" t="s">
        <v>185</v>
      </c>
    </row>
    <row r="119" ht="12.75">
      <c r="B119" s="14" t="s">
        <v>186</v>
      </c>
    </row>
    <row r="120" ht="3.75" customHeight="1">
      <c r="B120" s="9"/>
    </row>
    <row r="121" spans="1:2" ht="12.75">
      <c r="A121" s="139">
        <f>'Nachweis SL'!44:44</f>
        <v>84</v>
      </c>
      <c r="B121" s="14" t="s">
        <v>103</v>
      </c>
    </row>
    <row r="122" ht="12.75">
      <c r="B122" s="14" t="s">
        <v>104</v>
      </c>
    </row>
    <row r="123" ht="3.75" customHeight="1"/>
    <row r="124" spans="2:3" ht="15.75" customHeight="1">
      <c r="B124" s="14" t="s">
        <v>87</v>
      </c>
      <c r="C124" s="14" t="s">
        <v>42</v>
      </c>
    </row>
    <row r="125" ht="3.75" customHeight="1">
      <c r="C125" s="14"/>
    </row>
    <row r="126" spans="2:3" ht="12.75">
      <c r="B126" s="14" t="s">
        <v>88</v>
      </c>
      <c r="C126" s="14" t="s">
        <v>191</v>
      </c>
    </row>
    <row r="127" ht="3.75" customHeight="1">
      <c r="C127" s="14"/>
    </row>
    <row r="128" spans="2:3" ht="15">
      <c r="B128" s="14" t="s">
        <v>192</v>
      </c>
      <c r="C128" s="14" t="s">
        <v>45</v>
      </c>
    </row>
    <row r="129" spans="2:3" ht="12.75">
      <c r="B129" s="14" t="s">
        <v>43</v>
      </c>
      <c r="C129" s="14"/>
    </row>
    <row r="130" ht="3.75" customHeight="1"/>
    <row r="131" spans="1:11" ht="27.75" customHeight="1">
      <c r="A131" s="281">
        <f>'Nachweis SL'!A55</f>
        <v>93</v>
      </c>
      <c r="B131" s="342" t="s">
        <v>44</v>
      </c>
      <c r="C131" s="342"/>
      <c r="D131" s="342"/>
      <c r="E131" s="342"/>
      <c r="F131" s="342"/>
      <c r="G131" s="342"/>
      <c r="H131" s="342"/>
      <c r="I131" s="342"/>
      <c r="J131" s="342"/>
      <c r="K131" s="342"/>
    </row>
    <row r="132" spans="2:10" ht="3.75" customHeight="1">
      <c r="B132" s="132"/>
      <c r="C132" s="133"/>
      <c r="D132" s="133"/>
      <c r="E132" s="133"/>
      <c r="F132" s="133"/>
      <c r="G132" s="133"/>
      <c r="H132" s="133"/>
      <c r="I132" s="134"/>
      <c r="J132" s="134"/>
    </row>
    <row r="133" spans="1:11" ht="71.25" customHeight="1">
      <c r="A133" s="281">
        <f>'Nachweis SL'!A58</f>
        <v>94</v>
      </c>
      <c r="B133" s="340" t="s">
        <v>28</v>
      </c>
      <c r="C133" s="339"/>
      <c r="D133" s="339"/>
      <c r="E133" s="339"/>
      <c r="F133" s="339"/>
      <c r="G133" s="339"/>
      <c r="H133" s="339"/>
      <c r="I133" s="339"/>
      <c r="J133" s="339"/>
      <c r="K133" s="339"/>
    </row>
    <row r="134" spans="2:8" ht="4.5" customHeight="1">
      <c r="B134" s="9"/>
      <c r="H134" s="9"/>
    </row>
    <row r="135" spans="1:8" ht="12.75" customHeight="1">
      <c r="A135" s="140">
        <f>'Nachweis SL'!A60</f>
        <v>95</v>
      </c>
      <c r="B135" s="14" t="s">
        <v>137</v>
      </c>
      <c r="C135" s="14"/>
      <c r="H135" s="9"/>
    </row>
    <row r="136" spans="2:8" ht="12.75" customHeight="1">
      <c r="B136" s="14" t="s">
        <v>138</v>
      </c>
      <c r="C136" s="14"/>
      <c r="H136" s="9"/>
    </row>
    <row r="137" spans="2:8" ht="12.75" customHeight="1">
      <c r="B137" s="14" t="s">
        <v>36</v>
      </c>
      <c r="C137" s="14"/>
      <c r="H137" s="9"/>
    </row>
    <row r="138" ht="3.75" customHeight="1"/>
    <row r="139" spans="1:12" s="182" customFormat="1" ht="117.75" customHeight="1">
      <c r="A139" s="284">
        <f>'Nachweis SL'!A64</f>
        <v>98</v>
      </c>
      <c r="B139" s="341" t="s">
        <v>29</v>
      </c>
      <c r="C139" s="341"/>
      <c r="D139" s="341"/>
      <c r="E139" s="341"/>
      <c r="F139" s="341"/>
      <c r="G139" s="341"/>
      <c r="H139" s="341"/>
      <c r="I139" s="341"/>
      <c r="J139" s="341"/>
      <c r="K139" s="341"/>
      <c r="L139" s="134"/>
    </row>
    <row r="140" ht="3.75" customHeight="1"/>
    <row r="141" spans="1:11" ht="39" customHeight="1">
      <c r="A141" s="281">
        <f>'Nachweis SL'!A65</f>
        <v>99</v>
      </c>
      <c r="B141" s="340" t="s">
        <v>26</v>
      </c>
      <c r="C141" s="340"/>
      <c r="D141" s="340"/>
      <c r="E141" s="340"/>
      <c r="F141" s="340"/>
      <c r="G141" s="340"/>
      <c r="H141" s="340"/>
      <c r="I141" s="340"/>
      <c r="J141" s="340"/>
      <c r="K141" s="340"/>
    </row>
    <row r="142" ht="4.5" customHeight="1"/>
    <row r="143" ht="15">
      <c r="B143" s="138" t="s">
        <v>46</v>
      </c>
    </row>
    <row r="144" spans="1:11" ht="41.25" customHeight="1">
      <c r="A144" s="281" t="str">
        <f>'Sommer SL'!A24</f>
        <v>S11</v>
      </c>
      <c r="B144" s="340" t="s">
        <v>47</v>
      </c>
      <c r="C144" s="339"/>
      <c r="D144" s="339"/>
      <c r="E144" s="339"/>
      <c r="F144" s="339"/>
      <c r="G144" s="339"/>
      <c r="H144" s="339"/>
      <c r="I144" s="339"/>
      <c r="J144" s="339"/>
      <c r="K144" s="339"/>
    </row>
    <row r="145" spans="1:2" ht="3.75" customHeight="1">
      <c r="A145" s="281"/>
      <c r="B145" s="9"/>
    </row>
    <row r="146" spans="1:11" ht="41.25" customHeight="1">
      <c r="A146" s="281" t="str">
        <f>'Sommer SL'!A25</f>
        <v>S12</v>
      </c>
      <c r="B146" s="340" t="s">
        <v>48</v>
      </c>
      <c r="C146" s="339"/>
      <c r="D146" s="339"/>
      <c r="E146" s="339"/>
      <c r="F146" s="339"/>
      <c r="G146" s="339"/>
      <c r="H146" s="339"/>
      <c r="I146" s="339"/>
      <c r="J146" s="339"/>
      <c r="K146" s="339"/>
    </row>
    <row r="147" ht="3.75" customHeight="1">
      <c r="A147" s="281"/>
    </row>
    <row r="148" spans="1:11" ht="56.25" customHeight="1">
      <c r="A148" s="281" t="str">
        <f>'Sommer SL'!A26</f>
        <v>S13</v>
      </c>
      <c r="B148" s="340" t="s">
        <v>49</v>
      </c>
      <c r="C148" s="339"/>
      <c r="D148" s="339"/>
      <c r="E148" s="339"/>
      <c r="F148" s="339"/>
      <c r="G148" s="339"/>
      <c r="H148" s="339"/>
      <c r="I148" s="339"/>
      <c r="J148" s="339"/>
      <c r="K148" s="339"/>
    </row>
    <row r="149" ht="3.75" customHeight="1">
      <c r="A149" s="281"/>
    </row>
    <row r="150" spans="1:11" ht="69" customHeight="1">
      <c r="A150" s="281" t="str">
        <f>'Sommer SL'!A27</f>
        <v>S14</v>
      </c>
      <c r="B150" s="340" t="s">
        <v>50</v>
      </c>
      <c r="C150" s="339"/>
      <c r="D150" s="339"/>
      <c r="E150" s="339"/>
      <c r="F150" s="339"/>
      <c r="G150" s="339"/>
      <c r="H150" s="339"/>
      <c r="I150" s="339"/>
      <c r="J150" s="339"/>
      <c r="K150" s="339"/>
    </row>
    <row r="151" ht="3.75" customHeight="1"/>
    <row r="152" spans="2:11" ht="15">
      <c r="B152" s="339" t="s">
        <v>51</v>
      </c>
      <c r="C152" s="339"/>
      <c r="D152" s="339"/>
      <c r="E152" s="339"/>
      <c r="F152" s="339"/>
      <c r="G152" s="339"/>
      <c r="H152" s="339"/>
      <c r="I152" s="339"/>
      <c r="J152" s="339"/>
      <c r="K152" s="339"/>
    </row>
  </sheetData>
  <sheetProtection password="E711" sheet="1" objects="1" scenarios="1"/>
  <mergeCells count="15">
    <mergeCell ref="B139:K139"/>
    <mergeCell ref="B133:K133"/>
    <mergeCell ref="B131:K131"/>
    <mergeCell ref="B26:K26"/>
    <mergeCell ref="B89:K89"/>
    <mergeCell ref="B91:K91"/>
    <mergeCell ref="B93:K93"/>
    <mergeCell ref="B95:K95"/>
    <mergeCell ref="B97:K97"/>
    <mergeCell ref="B152:K152"/>
    <mergeCell ref="B144:K144"/>
    <mergeCell ref="B146:K146"/>
    <mergeCell ref="B148:K148"/>
    <mergeCell ref="B150:K150"/>
    <mergeCell ref="B141:K141"/>
  </mergeCells>
  <printOptions/>
  <pageMargins left="0.3937007874015748" right="0.3937007874015748" top="0.3937007874015748" bottom="0.3937007874015748" header="0.5118110236220472" footer="0.31496062992125984"/>
  <pageSetup fitToHeight="3" horizontalDpi="600" verticalDpi="600" orientation="portrait" paperSize="9" scale="90" r:id="rId1"/>
  <headerFooter alignWithMargins="0">
    <oddFooter>&amp;L&amp;6&amp;F/&amp;A/&amp;D/&amp;T</oddFooter>
  </headerFooter>
  <rowBreaks count="1" manualBreakCount="1">
    <brk id="67" max="10" man="1"/>
  </rowBreaks>
</worksheet>
</file>

<file path=xl/worksheets/sheet6.xml><?xml version="1.0" encoding="utf-8"?>
<worksheet xmlns="http://schemas.openxmlformats.org/spreadsheetml/2006/main" xmlns:r="http://schemas.openxmlformats.org/officeDocument/2006/relationships">
  <dimension ref="A1:F491"/>
  <sheetViews>
    <sheetView zoomScalePageLayoutView="0" workbookViewId="0" topLeftCell="A1">
      <selection activeCell="A1" sqref="A1"/>
    </sheetView>
  </sheetViews>
  <sheetFormatPr defaultColWidth="11.625" defaultRowHeight="25.5" customHeight="1"/>
  <cols>
    <col min="1" max="1" width="3.875" style="267" customWidth="1"/>
    <col min="2" max="2" width="10.00390625" style="267" customWidth="1"/>
    <col min="3" max="3" width="10.125" style="267" customWidth="1"/>
    <col min="4" max="4" width="51.25390625" style="268" customWidth="1"/>
    <col min="5" max="5" width="46.25390625" style="276" customWidth="1"/>
    <col min="6" max="6" width="46.25390625" style="269" customWidth="1"/>
    <col min="7" max="16384" width="11.625" style="270" customWidth="1"/>
  </cols>
  <sheetData>
    <row r="1" spans="1:6" s="261" customFormat="1" ht="25.5" customHeight="1">
      <c r="A1" s="257"/>
      <c r="B1" s="257"/>
      <c r="C1" s="257"/>
      <c r="D1" s="258" t="s">
        <v>304</v>
      </c>
      <c r="E1" s="259"/>
      <c r="F1" s="260"/>
    </row>
    <row r="3" spans="1:6" s="266" customFormat="1" ht="25.5" customHeight="1">
      <c r="A3" s="262"/>
      <c r="B3" s="262" t="s">
        <v>305</v>
      </c>
      <c r="C3" s="262" t="s">
        <v>306</v>
      </c>
      <c r="D3" s="263" t="s">
        <v>307</v>
      </c>
      <c r="E3" s="264" t="s">
        <v>308</v>
      </c>
      <c r="F3" s="265" t="s">
        <v>309</v>
      </c>
    </row>
    <row r="4" spans="1:5" ht="25.5" customHeight="1">
      <c r="A4" s="267">
        <v>1</v>
      </c>
      <c r="B4" s="267" t="s">
        <v>72</v>
      </c>
      <c r="C4" s="267" t="s">
        <v>30</v>
      </c>
      <c r="D4" s="268" t="s">
        <v>31</v>
      </c>
      <c r="E4" s="279" t="s">
        <v>312</v>
      </c>
    </row>
    <row r="5" spans="1:5" ht="25.5" customHeight="1">
      <c r="A5" s="267">
        <v>2</v>
      </c>
      <c r="B5" s="267" t="s">
        <v>72</v>
      </c>
      <c r="C5" s="267" t="s">
        <v>33</v>
      </c>
      <c r="D5" s="268" t="s">
        <v>32</v>
      </c>
      <c r="E5" s="279" t="s">
        <v>313</v>
      </c>
    </row>
    <row r="6" spans="1:6" ht="25.5" customHeight="1">
      <c r="A6" s="267">
        <v>3</v>
      </c>
      <c r="B6" s="267" t="s">
        <v>72</v>
      </c>
      <c r="C6" s="267" t="s">
        <v>35</v>
      </c>
      <c r="D6" s="268" t="s">
        <v>34</v>
      </c>
      <c r="E6" s="279" t="s">
        <v>314</v>
      </c>
      <c r="F6" s="269" t="s">
        <v>315</v>
      </c>
    </row>
    <row r="7" spans="1:5" ht="48.75" customHeight="1">
      <c r="A7" s="267">
        <v>4</v>
      </c>
      <c r="B7" s="267" t="s">
        <v>63</v>
      </c>
      <c r="C7" s="267" t="s">
        <v>316</v>
      </c>
      <c r="D7" s="268" t="s">
        <v>240</v>
      </c>
      <c r="E7" s="279" t="s">
        <v>317</v>
      </c>
    </row>
    <row r="8" spans="1:5" ht="25.5" customHeight="1">
      <c r="A8" s="267">
        <v>5</v>
      </c>
      <c r="B8" s="267" t="s">
        <v>63</v>
      </c>
      <c r="C8" s="267" t="s">
        <v>318</v>
      </c>
      <c r="D8" s="268" t="s">
        <v>239</v>
      </c>
      <c r="E8" s="279" t="s">
        <v>319</v>
      </c>
    </row>
    <row r="9" spans="1:5" ht="25.5" customHeight="1">
      <c r="A9" s="267">
        <v>6</v>
      </c>
      <c r="B9" s="267" t="s">
        <v>63</v>
      </c>
      <c r="C9" s="267" t="s">
        <v>320</v>
      </c>
      <c r="D9" s="268" t="s">
        <v>37</v>
      </c>
      <c r="E9" s="279" t="s">
        <v>321</v>
      </c>
    </row>
    <row r="10" spans="1:5" ht="112.5" customHeight="1">
      <c r="A10" s="267">
        <v>7</v>
      </c>
      <c r="B10" s="267" t="s">
        <v>63</v>
      </c>
      <c r="C10" s="267" t="s">
        <v>322</v>
      </c>
      <c r="D10" s="268" t="s">
        <v>252</v>
      </c>
      <c r="E10" s="279" t="s">
        <v>323</v>
      </c>
    </row>
    <row r="11" spans="1:5" ht="25.5" customHeight="1">
      <c r="A11" s="267">
        <v>8</v>
      </c>
      <c r="B11" s="267" t="s">
        <v>63</v>
      </c>
      <c r="C11" s="267" t="s">
        <v>324</v>
      </c>
      <c r="D11" s="268" t="s">
        <v>254</v>
      </c>
      <c r="E11" s="279" t="s">
        <v>325</v>
      </c>
    </row>
    <row r="12" spans="1:5" ht="25.5" customHeight="1">
      <c r="A12" s="267">
        <v>9</v>
      </c>
      <c r="B12" s="267" t="s">
        <v>63</v>
      </c>
      <c r="C12" s="267" t="s">
        <v>326</v>
      </c>
      <c r="D12" s="268" t="s">
        <v>253</v>
      </c>
      <c r="E12" s="279" t="s">
        <v>327</v>
      </c>
    </row>
    <row r="13" spans="1:5" ht="25.5" customHeight="1">
      <c r="A13" s="267">
        <v>10</v>
      </c>
      <c r="B13" s="267" t="s">
        <v>63</v>
      </c>
      <c r="C13" s="267" t="s">
        <v>328</v>
      </c>
      <c r="D13" s="268" t="s">
        <v>255</v>
      </c>
      <c r="E13" s="279" t="s">
        <v>329</v>
      </c>
    </row>
    <row r="14" spans="1:5" ht="30.75" customHeight="1">
      <c r="A14" s="267">
        <v>11</v>
      </c>
      <c r="B14" s="267" t="s">
        <v>63</v>
      </c>
      <c r="C14" s="267" t="s">
        <v>330</v>
      </c>
      <c r="D14" s="268" t="s">
        <v>40</v>
      </c>
      <c r="E14" s="279" t="s">
        <v>331</v>
      </c>
    </row>
    <row r="15" spans="1:5" ht="39.75" customHeight="1">
      <c r="A15" s="267">
        <v>12</v>
      </c>
      <c r="B15" s="267" t="s">
        <v>332</v>
      </c>
      <c r="C15" s="267" t="s">
        <v>333</v>
      </c>
      <c r="D15" s="268" t="s">
        <v>334</v>
      </c>
      <c r="E15" s="285" t="s">
        <v>335</v>
      </c>
    </row>
    <row r="16" spans="1:5" ht="64.5" customHeight="1">
      <c r="A16" s="267">
        <v>13</v>
      </c>
      <c r="B16" s="267" t="s">
        <v>332</v>
      </c>
      <c r="C16" s="267" t="s">
        <v>336</v>
      </c>
      <c r="D16" s="268" t="s">
        <v>337</v>
      </c>
      <c r="E16" s="286" t="s">
        <v>338</v>
      </c>
    </row>
    <row r="17" spans="1:5" ht="77.25" customHeight="1">
      <c r="A17" s="267">
        <v>14</v>
      </c>
      <c r="B17" s="267" t="s">
        <v>332</v>
      </c>
      <c r="C17" s="267" t="s">
        <v>339</v>
      </c>
      <c r="D17" s="268" t="s">
        <v>340</v>
      </c>
      <c r="E17" s="286" t="s">
        <v>341</v>
      </c>
    </row>
    <row r="18" spans="1:5" ht="77.25" customHeight="1">
      <c r="A18" s="267">
        <v>15</v>
      </c>
      <c r="B18" s="267" t="s">
        <v>332</v>
      </c>
      <c r="C18" s="267" t="s">
        <v>342</v>
      </c>
      <c r="D18" s="268" t="s">
        <v>343</v>
      </c>
      <c r="E18" s="286" t="s">
        <v>344</v>
      </c>
    </row>
    <row r="19" spans="1:5" ht="54" customHeight="1">
      <c r="A19" s="267">
        <v>16</v>
      </c>
      <c r="B19" s="267" t="s">
        <v>332</v>
      </c>
      <c r="C19" s="267" t="s">
        <v>345</v>
      </c>
      <c r="D19" s="268" t="s">
        <v>346</v>
      </c>
      <c r="E19" s="286" t="s">
        <v>347</v>
      </c>
    </row>
    <row r="20" spans="1:5" ht="51.75" customHeight="1">
      <c r="A20" s="267">
        <v>17</v>
      </c>
      <c r="B20" s="267" t="s">
        <v>332</v>
      </c>
      <c r="C20" s="267" t="s">
        <v>348</v>
      </c>
      <c r="D20" s="268" t="s">
        <v>240</v>
      </c>
      <c r="E20" s="279" t="s">
        <v>317</v>
      </c>
    </row>
    <row r="21" spans="1:5" ht="25.5" customHeight="1">
      <c r="A21" s="267">
        <v>18</v>
      </c>
      <c r="B21" s="267" t="s">
        <v>332</v>
      </c>
      <c r="C21" s="267" t="s">
        <v>349</v>
      </c>
      <c r="D21" s="268" t="s">
        <v>239</v>
      </c>
      <c r="E21" s="279" t="s">
        <v>319</v>
      </c>
    </row>
    <row r="22" spans="1:5" ht="80.25" customHeight="1">
      <c r="A22" s="267">
        <v>19</v>
      </c>
      <c r="B22" s="267" t="s">
        <v>332</v>
      </c>
      <c r="C22" s="267" t="s">
        <v>350</v>
      </c>
      <c r="D22" s="268" t="s">
        <v>241</v>
      </c>
      <c r="E22" s="279" t="s">
        <v>351</v>
      </c>
    </row>
    <row r="23" spans="1:5" ht="172.5" customHeight="1">
      <c r="A23" s="267">
        <v>20</v>
      </c>
      <c r="B23" s="267" t="s">
        <v>332</v>
      </c>
      <c r="C23" s="267" t="s">
        <v>352</v>
      </c>
      <c r="D23" s="268" t="s">
        <v>242</v>
      </c>
      <c r="E23" s="279" t="s">
        <v>353</v>
      </c>
    </row>
    <row r="24" spans="1:5" ht="198" customHeight="1">
      <c r="A24" s="267">
        <v>21</v>
      </c>
      <c r="B24" s="267" t="s">
        <v>332</v>
      </c>
      <c r="C24" s="267" t="s">
        <v>354</v>
      </c>
      <c r="D24" s="268" t="s">
        <v>243</v>
      </c>
      <c r="E24" s="279" t="s">
        <v>355</v>
      </c>
    </row>
    <row r="25" spans="1:5" ht="25.5" customHeight="1">
      <c r="A25" s="267">
        <v>24</v>
      </c>
      <c r="B25" s="267" t="s">
        <v>332</v>
      </c>
      <c r="C25" s="267" t="s">
        <v>356</v>
      </c>
      <c r="D25" s="268" t="s">
        <v>357</v>
      </c>
      <c r="E25" s="279" t="s">
        <v>358</v>
      </c>
    </row>
    <row r="26" spans="1:5" ht="25.5" customHeight="1">
      <c r="A26" s="267">
        <v>25</v>
      </c>
      <c r="B26" s="267" t="s">
        <v>332</v>
      </c>
      <c r="C26" s="267" t="s">
        <v>359</v>
      </c>
      <c r="D26" s="268" t="s">
        <v>43</v>
      </c>
      <c r="E26" s="279" t="s">
        <v>360</v>
      </c>
    </row>
    <row r="27" spans="1:5" ht="25.5" customHeight="1">
      <c r="A27" s="267">
        <v>26</v>
      </c>
      <c r="B27" s="267" t="s">
        <v>332</v>
      </c>
      <c r="C27" s="267" t="s">
        <v>361</v>
      </c>
      <c r="D27" s="287" t="s">
        <v>44</v>
      </c>
      <c r="E27" s="286"/>
    </row>
    <row r="28" spans="1:5" ht="112.5" customHeight="1">
      <c r="A28" s="267">
        <v>27</v>
      </c>
      <c r="B28" s="267" t="s">
        <v>332</v>
      </c>
      <c r="C28" s="267" t="s">
        <v>362</v>
      </c>
      <c r="D28" s="268" t="s">
        <v>252</v>
      </c>
      <c r="E28" s="279" t="s">
        <v>323</v>
      </c>
    </row>
    <row r="29" spans="1:5" ht="148.5" customHeight="1">
      <c r="A29" s="267">
        <v>28</v>
      </c>
      <c r="B29" s="267" t="s">
        <v>332</v>
      </c>
      <c r="C29" s="267" t="s">
        <v>363</v>
      </c>
      <c r="D29" s="268" t="s">
        <v>41</v>
      </c>
      <c r="E29" s="279" t="s">
        <v>0</v>
      </c>
    </row>
    <row r="30" spans="1:5" ht="63.75" customHeight="1">
      <c r="A30" s="267">
        <v>29</v>
      </c>
      <c r="B30" s="267" t="s">
        <v>332</v>
      </c>
      <c r="C30" s="267" t="s">
        <v>1</v>
      </c>
      <c r="D30" s="268" t="s">
        <v>310</v>
      </c>
      <c r="E30" s="279" t="s">
        <v>2</v>
      </c>
    </row>
    <row r="31" spans="1:5" ht="64.5" customHeight="1">
      <c r="A31" s="267">
        <v>30</v>
      </c>
      <c r="B31" s="267" t="s">
        <v>332</v>
      </c>
      <c r="C31" s="267" t="s">
        <v>3</v>
      </c>
      <c r="D31" s="268" t="s">
        <v>47</v>
      </c>
      <c r="E31" s="279" t="s">
        <v>4</v>
      </c>
    </row>
    <row r="32" spans="1:5" ht="51" customHeight="1">
      <c r="A32" s="267">
        <v>31</v>
      </c>
      <c r="B32" s="267" t="s">
        <v>332</v>
      </c>
      <c r="C32" s="267" t="s">
        <v>5</v>
      </c>
      <c r="D32" s="268" t="s">
        <v>48</v>
      </c>
      <c r="E32" s="279" t="s">
        <v>6</v>
      </c>
    </row>
    <row r="33" spans="1:5" ht="74.25" customHeight="1">
      <c r="A33" s="267">
        <v>32</v>
      </c>
      <c r="B33" s="267" t="s">
        <v>332</v>
      </c>
      <c r="C33" s="267" t="s">
        <v>7</v>
      </c>
      <c r="D33" s="268" t="s">
        <v>49</v>
      </c>
      <c r="E33" s="279" t="s">
        <v>8</v>
      </c>
    </row>
    <row r="34" spans="1:5" ht="116.25" customHeight="1">
      <c r="A34" s="267">
        <v>33</v>
      </c>
      <c r="B34" s="267" t="s">
        <v>332</v>
      </c>
      <c r="C34" s="267" t="s">
        <v>9</v>
      </c>
      <c r="D34" s="268" t="s">
        <v>50</v>
      </c>
      <c r="E34" s="279" t="s">
        <v>10</v>
      </c>
    </row>
    <row r="35" spans="1:5" ht="25.5" customHeight="1">
      <c r="A35" s="267">
        <v>34</v>
      </c>
      <c r="B35" s="267" t="s">
        <v>332</v>
      </c>
      <c r="C35" s="267" t="s">
        <v>11</v>
      </c>
      <c r="D35" s="268" t="s">
        <v>12</v>
      </c>
      <c r="E35" s="279" t="s">
        <v>13</v>
      </c>
    </row>
    <row r="36" spans="1:5" ht="25.5" customHeight="1">
      <c r="A36" s="267">
        <v>35</v>
      </c>
      <c r="D36" s="271"/>
      <c r="E36" s="275" t="s">
        <v>14</v>
      </c>
    </row>
    <row r="37" spans="1:4" ht="25.5" customHeight="1">
      <c r="A37" s="267">
        <v>34</v>
      </c>
      <c r="D37" s="271"/>
    </row>
    <row r="38" ht="25.5" customHeight="1">
      <c r="A38" s="267">
        <v>35</v>
      </c>
    </row>
    <row r="39" ht="25.5" customHeight="1">
      <c r="A39" s="267">
        <v>36</v>
      </c>
    </row>
    <row r="40" ht="25.5" customHeight="1">
      <c r="A40" s="267">
        <v>37</v>
      </c>
    </row>
    <row r="41" ht="39" customHeight="1">
      <c r="A41" s="267">
        <v>38</v>
      </c>
    </row>
    <row r="42" ht="39" customHeight="1">
      <c r="A42" s="267">
        <v>39</v>
      </c>
    </row>
    <row r="43" ht="34.5" customHeight="1">
      <c r="A43" s="267">
        <v>40</v>
      </c>
    </row>
    <row r="44" ht="25.5" customHeight="1">
      <c r="A44" s="267">
        <v>41</v>
      </c>
    </row>
    <row r="45" ht="52.5" customHeight="1">
      <c r="A45" s="267">
        <v>42</v>
      </c>
    </row>
    <row r="46" ht="29.25" customHeight="1">
      <c r="A46" s="267">
        <v>43</v>
      </c>
    </row>
    <row r="47" ht="25.5" customHeight="1">
      <c r="A47" s="267">
        <v>44</v>
      </c>
    </row>
    <row r="48" ht="25.5" customHeight="1">
      <c r="A48" s="267">
        <v>45</v>
      </c>
    </row>
    <row r="49" ht="25.5" customHeight="1">
      <c r="A49" s="267">
        <v>46</v>
      </c>
    </row>
    <row r="50" ht="38.25" customHeight="1">
      <c r="A50" s="267">
        <v>47</v>
      </c>
    </row>
    <row r="51" ht="30.75" customHeight="1">
      <c r="A51" s="267">
        <v>48</v>
      </c>
    </row>
    <row r="52" ht="25.5" customHeight="1">
      <c r="A52" s="267">
        <v>49</v>
      </c>
    </row>
    <row r="53" ht="25.5" customHeight="1">
      <c r="A53" s="267">
        <v>50</v>
      </c>
    </row>
    <row r="54" ht="43.5" customHeight="1">
      <c r="A54" s="267">
        <v>51</v>
      </c>
    </row>
    <row r="55" ht="25.5" customHeight="1">
      <c r="A55" s="267">
        <v>52</v>
      </c>
    </row>
    <row r="56" ht="35.25" customHeight="1">
      <c r="A56" s="267">
        <v>53</v>
      </c>
    </row>
    <row r="57" ht="25.5" customHeight="1">
      <c r="A57" s="267">
        <v>54</v>
      </c>
    </row>
    <row r="58" ht="25.5" customHeight="1">
      <c r="A58" s="267">
        <v>55</v>
      </c>
    </row>
    <row r="59" ht="25.5" customHeight="1">
      <c r="A59" s="267">
        <v>56</v>
      </c>
    </row>
    <row r="60" ht="25.5" customHeight="1">
      <c r="A60" s="267">
        <v>57</v>
      </c>
    </row>
    <row r="61" ht="25.5" customHeight="1">
      <c r="A61" s="267">
        <v>58</v>
      </c>
    </row>
    <row r="62" ht="25.5" customHeight="1">
      <c r="A62" s="267">
        <v>59</v>
      </c>
    </row>
    <row r="63" ht="25.5" customHeight="1">
      <c r="A63" s="267">
        <v>60</v>
      </c>
    </row>
    <row r="64" ht="25.5" customHeight="1">
      <c r="A64" s="267">
        <v>61</v>
      </c>
    </row>
    <row r="65" ht="25.5" customHeight="1">
      <c r="A65" s="267">
        <v>62</v>
      </c>
    </row>
    <row r="66" ht="25.5" customHeight="1">
      <c r="A66" s="267">
        <v>63</v>
      </c>
    </row>
    <row r="67" ht="25.5" customHeight="1">
      <c r="A67" s="267">
        <v>64</v>
      </c>
    </row>
    <row r="68" ht="25.5" customHeight="1">
      <c r="A68" s="267">
        <v>65</v>
      </c>
    </row>
    <row r="69" ht="25.5" customHeight="1">
      <c r="A69" s="267">
        <v>66</v>
      </c>
    </row>
    <row r="70" ht="25.5" customHeight="1">
      <c r="A70" s="267">
        <v>67</v>
      </c>
    </row>
    <row r="71" ht="25.5" customHeight="1">
      <c r="A71" s="267">
        <v>68</v>
      </c>
    </row>
    <row r="72" ht="39" customHeight="1">
      <c r="A72" s="267">
        <v>69</v>
      </c>
    </row>
    <row r="73" spans="1:6" s="277" customFormat="1" ht="36" customHeight="1">
      <c r="A73" s="267">
        <v>70</v>
      </c>
      <c r="B73" s="267"/>
      <c r="C73" s="267"/>
      <c r="D73" s="268"/>
      <c r="E73" s="276"/>
      <c r="F73" s="269"/>
    </row>
    <row r="74" spans="1:6" ht="25.5" customHeight="1">
      <c r="A74" s="272">
        <v>83</v>
      </c>
      <c r="B74" s="272"/>
      <c r="C74" s="272"/>
      <c r="D74" s="280"/>
      <c r="E74" s="278"/>
      <c r="F74" s="274"/>
    </row>
    <row r="75" ht="25.5" customHeight="1">
      <c r="A75" s="267">
        <v>84</v>
      </c>
    </row>
    <row r="76" ht="25.5" customHeight="1">
      <c r="A76" s="267">
        <v>85</v>
      </c>
    </row>
    <row r="77" ht="25.5" customHeight="1">
      <c r="A77" s="267">
        <v>86</v>
      </c>
    </row>
    <row r="78" ht="25.5" customHeight="1">
      <c r="A78" s="267">
        <v>87</v>
      </c>
    </row>
    <row r="79" ht="25.5" customHeight="1">
      <c r="A79" s="267">
        <v>88</v>
      </c>
    </row>
    <row r="80" ht="25.5" customHeight="1">
      <c r="A80" s="267">
        <v>89</v>
      </c>
    </row>
    <row r="81" ht="25.5" customHeight="1">
      <c r="A81" s="267">
        <v>90</v>
      </c>
    </row>
    <row r="82" ht="25.5" customHeight="1">
      <c r="A82" s="267">
        <v>91</v>
      </c>
    </row>
    <row r="83" ht="36" customHeight="1">
      <c r="A83" s="267">
        <v>92</v>
      </c>
    </row>
    <row r="84" ht="25.5" customHeight="1">
      <c r="A84" s="267">
        <v>93</v>
      </c>
    </row>
    <row r="85" ht="25.5" customHeight="1">
      <c r="A85" s="267">
        <v>94</v>
      </c>
    </row>
    <row r="86" ht="25.5" customHeight="1">
      <c r="A86" s="267">
        <v>95</v>
      </c>
    </row>
    <row r="87" ht="25.5" customHeight="1">
      <c r="A87" s="267">
        <v>96</v>
      </c>
    </row>
    <row r="88" ht="25.5" customHeight="1">
      <c r="A88" s="267">
        <v>97</v>
      </c>
    </row>
    <row r="89" ht="25.5" customHeight="1">
      <c r="A89" s="267">
        <v>98</v>
      </c>
    </row>
    <row r="90" ht="25.5" customHeight="1">
      <c r="A90" s="267">
        <v>99</v>
      </c>
    </row>
    <row r="91" ht="25.5" customHeight="1">
      <c r="A91" s="267">
        <v>100</v>
      </c>
    </row>
    <row r="92" ht="25.5" customHeight="1">
      <c r="A92" s="267">
        <v>101</v>
      </c>
    </row>
    <row r="93" ht="25.5" customHeight="1">
      <c r="A93" s="267">
        <v>102</v>
      </c>
    </row>
    <row r="94" ht="25.5" customHeight="1">
      <c r="A94" s="267">
        <v>103</v>
      </c>
    </row>
    <row r="95" ht="25.5" customHeight="1">
      <c r="A95" s="267">
        <v>104</v>
      </c>
    </row>
    <row r="96" ht="25.5" customHeight="1">
      <c r="A96" s="267">
        <v>105</v>
      </c>
    </row>
    <row r="97" ht="25.5" customHeight="1">
      <c r="A97" s="267">
        <v>106</v>
      </c>
    </row>
    <row r="98" ht="25.5" customHeight="1">
      <c r="A98" s="267">
        <v>107</v>
      </c>
    </row>
    <row r="99" ht="25.5" customHeight="1">
      <c r="A99" s="267">
        <v>108</v>
      </c>
    </row>
    <row r="100" ht="25.5" customHeight="1">
      <c r="A100" s="267">
        <v>109</v>
      </c>
    </row>
    <row r="101" ht="25.5" customHeight="1">
      <c r="A101" s="267">
        <v>110</v>
      </c>
    </row>
    <row r="102" ht="25.5" customHeight="1">
      <c r="A102" s="267">
        <v>111</v>
      </c>
    </row>
    <row r="103" ht="25.5" customHeight="1">
      <c r="A103" s="267">
        <v>112</v>
      </c>
    </row>
    <row r="104" spans="1:6" s="277" customFormat="1" ht="25.5" customHeight="1">
      <c r="A104" s="267">
        <v>113</v>
      </c>
      <c r="B104" s="267"/>
      <c r="C104" s="267"/>
      <c r="D104" s="268"/>
      <c r="E104" s="276"/>
      <c r="F104" s="269"/>
    </row>
    <row r="105" spans="1:6" ht="25.5" customHeight="1">
      <c r="A105" s="272">
        <v>114</v>
      </c>
      <c r="B105" s="272"/>
      <c r="C105" s="272"/>
      <c r="D105" s="273"/>
      <c r="E105" s="278"/>
      <c r="F105" s="274"/>
    </row>
    <row r="106" ht="37.5" customHeight="1">
      <c r="A106" s="267">
        <v>115</v>
      </c>
    </row>
    <row r="107" ht="33" customHeight="1">
      <c r="A107" s="267">
        <v>116</v>
      </c>
    </row>
    <row r="108" ht="25.5" customHeight="1">
      <c r="A108" s="267">
        <v>117</v>
      </c>
    </row>
    <row r="109" ht="25.5" customHeight="1">
      <c r="A109" s="267">
        <v>118</v>
      </c>
    </row>
    <row r="110" ht="47.25" customHeight="1">
      <c r="A110" s="267">
        <v>119</v>
      </c>
    </row>
    <row r="111" ht="25.5" customHeight="1">
      <c r="A111" s="267">
        <v>120</v>
      </c>
    </row>
    <row r="112" ht="36.75" customHeight="1">
      <c r="A112" s="267">
        <v>121</v>
      </c>
    </row>
    <row r="113" ht="25.5" customHeight="1">
      <c r="A113" s="267">
        <v>122</v>
      </c>
    </row>
    <row r="114" ht="25.5" customHeight="1">
      <c r="A114" s="267">
        <v>123</v>
      </c>
    </row>
    <row r="115" ht="25.5" customHeight="1">
      <c r="A115" s="267">
        <v>124</v>
      </c>
    </row>
    <row r="116" spans="1:6" s="277" customFormat="1" ht="25.5" customHeight="1">
      <c r="A116" s="267">
        <v>125</v>
      </c>
      <c r="B116" s="267"/>
      <c r="C116" s="267"/>
      <c r="D116" s="268"/>
      <c r="E116" s="276"/>
      <c r="F116" s="269"/>
    </row>
    <row r="117" spans="1:6" ht="25.5" customHeight="1">
      <c r="A117" s="272">
        <v>126</v>
      </c>
      <c r="B117" s="272"/>
      <c r="C117" s="272"/>
      <c r="D117" s="273"/>
      <c r="E117" s="278"/>
      <c r="F117" s="274"/>
    </row>
    <row r="118" ht="25.5" customHeight="1">
      <c r="A118" s="267">
        <v>127</v>
      </c>
    </row>
    <row r="119" ht="25.5" customHeight="1">
      <c r="A119" s="267">
        <v>128</v>
      </c>
    </row>
    <row r="120" ht="25.5" customHeight="1">
      <c r="A120" s="267">
        <v>129</v>
      </c>
    </row>
    <row r="121" ht="25.5" customHeight="1">
      <c r="A121" s="267">
        <v>130</v>
      </c>
    </row>
    <row r="122" ht="25.5" customHeight="1">
      <c r="A122" s="267">
        <v>131</v>
      </c>
    </row>
    <row r="123" ht="25.5" customHeight="1">
      <c r="A123" s="267">
        <v>132</v>
      </c>
    </row>
    <row r="124" ht="25.5" customHeight="1">
      <c r="A124" s="267">
        <v>133</v>
      </c>
    </row>
    <row r="125" ht="25.5" customHeight="1">
      <c r="A125" s="267">
        <v>134</v>
      </c>
    </row>
    <row r="126" ht="25.5" customHeight="1">
      <c r="A126" s="267">
        <v>135</v>
      </c>
    </row>
    <row r="127" ht="25.5" customHeight="1">
      <c r="A127" s="267">
        <v>136</v>
      </c>
    </row>
    <row r="128" ht="25.5" customHeight="1">
      <c r="A128" s="267">
        <v>137</v>
      </c>
    </row>
    <row r="129" ht="25.5" customHeight="1">
      <c r="A129" s="267">
        <v>138</v>
      </c>
    </row>
    <row r="130" ht="25.5" customHeight="1">
      <c r="A130" s="267">
        <v>139</v>
      </c>
    </row>
    <row r="131" ht="25.5" customHeight="1">
      <c r="A131" s="267">
        <v>140</v>
      </c>
    </row>
    <row r="132" ht="25.5" customHeight="1">
      <c r="A132" s="267">
        <v>141</v>
      </c>
    </row>
    <row r="133" ht="25.5" customHeight="1">
      <c r="A133" s="267">
        <v>142</v>
      </c>
    </row>
    <row r="134" ht="25.5" customHeight="1">
      <c r="A134" s="267">
        <v>143</v>
      </c>
    </row>
    <row r="135" ht="25.5" customHeight="1">
      <c r="A135" s="267">
        <v>144</v>
      </c>
    </row>
    <row r="136" ht="25.5" customHeight="1">
      <c r="A136" s="267">
        <v>145</v>
      </c>
    </row>
    <row r="137" ht="25.5" customHeight="1">
      <c r="A137" s="267">
        <v>146</v>
      </c>
    </row>
    <row r="138" ht="25.5" customHeight="1">
      <c r="A138" s="267">
        <v>147</v>
      </c>
    </row>
    <row r="139" ht="25.5" customHeight="1">
      <c r="A139" s="267">
        <v>148</v>
      </c>
    </row>
    <row r="140" ht="25.5" customHeight="1">
      <c r="A140" s="267">
        <v>149</v>
      </c>
    </row>
    <row r="141" ht="25.5" customHeight="1">
      <c r="A141" s="267">
        <v>150</v>
      </c>
    </row>
    <row r="142" ht="25.5" customHeight="1">
      <c r="A142" s="267">
        <v>151</v>
      </c>
    </row>
    <row r="143" ht="25.5" customHeight="1">
      <c r="A143" s="267">
        <v>152</v>
      </c>
    </row>
    <row r="144" ht="25.5" customHeight="1">
      <c r="A144" s="267">
        <v>153</v>
      </c>
    </row>
    <row r="145" ht="25.5" customHeight="1">
      <c r="A145" s="267">
        <v>154</v>
      </c>
    </row>
    <row r="146" spans="1:2" ht="25.5" customHeight="1">
      <c r="A146" s="267">
        <v>155</v>
      </c>
      <c r="B146" s="272"/>
    </row>
    <row r="147" spans="1:5" ht="25.5" customHeight="1">
      <c r="A147" s="267">
        <v>156</v>
      </c>
      <c r="E147" s="279"/>
    </row>
    <row r="148" spans="1:5" ht="25.5" customHeight="1">
      <c r="A148" s="267">
        <v>157</v>
      </c>
      <c r="E148" s="279"/>
    </row>
    <row r="149" spans="1:5" ht="25.5" customHeight="1">
      <c r="A149" s="267">
        <v>158</v>
      </c>
      <c r="E149" s="279"/>
    </row>
    <row r="150" spans="1:5" ht="25.5" customHeight="1">
      <c r="A150" s="267">
        <v>159</v>
      </c>
      <c r="E150" s="279"/>
    </row>
    <row r="151" spans="1:5" ht="25.5" customHeight="1">
      <c r="A151" s="267">
        <v>160</v>
      </c>
      <c r="E151" s="279"/>
    </row>
    <row r="152" spans="1:5" ht="25.5" customHeight="1">
      <c r="A152" s="267">
        <v>161</v>
      </c>
      <c r="E152" s="279"/>
    </row>
    <row r="153" spans="1:5" ht="25.5" customHeight="1">
      <c r="A153" s="267">
        <v>162</v>
      </c>
      <c r="E153" s="279"/>
    </row>
    <row r="154" spans="1:5" ht="25.5" customHeight="1">
      <c r="A154" s="267">
        <v>163</v>
      </c>
      <c r="E154" s="279"/>
    </row>
    <row r="155" spans="1:5" ht="25.5" customHeight="1">
      <c r="A155" s="267">
        <v>164</v>
      </c>
      <c r="E155" s="279"/>
    </row>
    <row r="156" spans="1:5" ht="25.5" customHeight="1">
      <c r="A156" s="267">
        <v>165</v>
      </c>
      <c r="E156" s="279"/>
    </row>
    <row r="157" spans="1:5" ht="25.5" customHeight="1">
      <c r="A157" s="267">
        <v>166</v>
      </c>
      <c r="E157" s="279"/>
    </row>
    <row r="158" spans="1:5" ht="25.5" customHeight="1">
      <c r="A158" s="267">
        <v>167</v>
      </c>
      <c r="E158" s="279"/>
    </row>
    <row r="159" spans="1:5" ht="25.5" customHeight="1">
      <c r="A159" s="267">
        <v>168</v>
      </c>
      <c r="E159" s="279"/>
    </row>
    <row r="160" spans="1:5" ht="25.5" customHeight="1">
      <c r="A160" s="267">
        <v>169</v>
      </c>
      <c r="E160" s="279"/>
    </row>
    <row r="161" spans="1:5" ht="25.5" customHeight="1">
      <c r="A161" s="267">
        <v>170</v>
      </c>
      <c r="E161" s="279"/>
    </row>
    <row r="162" spans="1:5" ht="25.5" customHeight="1">
      <c r="A162" s="267">
        <v>171</v>
      </c>
      <c r="E162" s="279"/>
    </row>
    <row r="163" spans="1:5" ht="36.75" customHeight="1">
      <c r="A163" s="267">
        <v>172</v>
      </c>
      <c r="E163" s="279"/>
    </row>
    <row r="164" spans="1:5" ht="25.5" customHeight="1">
      <c r="A164" s="267">
        <v>173</v>
      </c>
      <c r="E164" s="279"/>
    </row>
    <row r="165" ht="25.5" customHeight="1">
      <c r="A165" s="267">
        <v>174</v>
      </c>
    </row>
    <row r="166" ht="25.5" customHeight="1">
      <c r="A166" s="267">
        <v>175</v>
      </c>
    </row>
    <row r="167" ht="41.25" customHeight="1">
      <c r="A167" s="267">
        <v>176</v>
      </c>
    </row>
    <row r="168" ht="63" customHeight="1">
      <c r="A168" s="267">
        <v>177</v>
      </c>
    </row>
    <row r="169" ht="42" customHeight="1">
      <c r="A169" s="267">
        <v>178</v>
      </c>
    </row>
    <row r="170" ht="39" customHeight="1">
      <c r="A170" s="267">
        <v>179</v>
      </c>
    </row>
    <row r="171" ht="25.5" customHeight="1">
      <c r="A171" s="267">
        <v>180</v>
      </c>
    </row>
    <row r="172" ht="25.5" customHeight="1">
      <c r="A172" s="267">
        <v>181</v>
      </c>
    </row>
    <row r="173" spans="1:5" ht="25.5" customHeight="1">
      <c r="A173" s="267">
        <v>182</v>
      </c>
      <c r="E173" s="275"/>
    </row>
    <row r="174" ht="25.5" customHeight="1">
      <c r="A174" s="267">
        <v>183</v>
      </c>
    </row>
    <row r="175" ht="40.5" customHeight="1">
      <c r="A175" s="267">
        <v>184</v>
      </c>
    </row>
    <row r="176" ht="39" customHeight="1">
      <c r="A176" s="267">
        <v>185</v>
      </c>
    </row>
    <row r="177" ht="25.5" customHeight="1">
      <c r="A177" s="267">
        <v>186</v>
      </c>
    </row>
    <row r="178" spans="1:2" ht="25.5" customHeight="1">
      <c r="A178" s="267">
        <v>187</v>
      </c>
      <c r="B178" s="272"/>
    </row>
    <row r="179" spans="1:2" ht="25.5" customHeight="1">
      <c r="A179" s="267">
        <v>188</v>
      </c>
      <c r="B179" s="272"/>
    </row>
    <row r="180" ht="41.25" customHeight="1">
      <c r="A180" s="267">
        <v>189</v>
      </c>
    </row>
    <row r="181" ht="45" customHeight="1">
      <c r="A181" s="267">
        <v>190</v>
      </c>
    </row>
    <row r="182" ht="25.5" customHeight="1">
      <c r="A182" s="267">
        <v>191</v>
      </c>
    </row>
    <row r="183" ht="25.5" customHeight="1">
      <c r="A183" s="267">
        <v>192</v>
      </c>
    </row>
    <row r="184" ht="25.5" customHeight="1">
      <c r="A184" s="267">
        <v>193</v>
      </c>
    </row>
    <row r="185" ht="25.5" customHeight="1">
      <c r="A185" s="267">
        <v>194</v>
      </c>
    </row>
    <row r="186" ht="25.5" customHeight="1">
      <c r="A186" s="267">
        <v>195</v>
      </c>
    </row>
    <row r="187" ht="25.5" customHeight="1">
      <c r="A187" s="267">
        <v>196</v>
      </c>
    </row>
    <row r="188" ht="25.5" customHeight="1">
      <c r="A188" s="267">
        <v>197</v>
      </c>
    </row>
    <row r="189" ht="25.5" customHeight="1">
      <c r="A189" s="267">
        <v>198</v>
      </c>
    </row>
    <row r="190" ht="25.5" customHeight="1">
      <c r="A190" s="267">
        <v>199</v>
      </c>
    </row>
    <row r="191" ht="25.5" customHeight="1">
      <c r="A191" s="267">
        <v>200</v>
      </c>
    </row>
    <row r="192" ht="25.5" customHeight="1">
      <c r="A192" s="267">
        <v>201</v>
      </c>
    </row>
    <row r="193" ht="25.5" customHeight="1">
      <c r="A193" s="267">
        <v>202</v>
      </c>
    </row>
    <row r="194" ht="25.5" customHeight="1">
      <c r="A194" s="267">
        <v>203</v>
      </c>
    </row>
    <row r="195" ht="25.5" customHeight="1">
      <c r="A195" s="267">
        <v>204</v>
      </c>
    </row>
    <row r="196" ht="25.5" customHeight="1">
      <c r="A196" s="267">
        <v>205</v>
      </c>
    </row>
    <row r="197" ht="25.5" customHeight="1">
      <c r="A197" s="267">
        <v>206</v>
      </c>
    </row>
    <row r="198" ht="25.5" customHeight="1">
      <c r="A198" s="267">
        <v>207</v>
      </c>
    </row>
    <row r="199" ht="25.5" customHeight="1">
      <c r="A199" s="267">
        <v>208</v>
      </c>
    </row>
    <row r="200" ht="25.5" customHeight="1">
      <c r="A200" s="267">
        <v>209</v>
      </c>
    </row>
    <row r="201" ht="25.5" customHeight="1">
      <c r="A201" s="267">
        <v>210</v>
      </c>
    </row>
    <row r="202" ht="25.5" customHeight="1">
      <c r="A202" s="267">
        <v>211</v>
      </c>
    </row>
    <row r="203" ht="25.5" customHeight="1">
      <c r="A203" s="267">
        <v>212</v>
      </c>
    </row>
    <row r="204" ht="25.5" customHeight="1">
      <c r="A204" s="267">
        <v>213</v>
      </c>
    </row>
    <row r="205" ht="25.5" customHeight="1">
      <c r="A205" s="267">
        <v>214</v>
      </c>
    </row>
    <row r="206" ht="25.5" customHeight="1">
      <c r="A206" s="267">
        <v>215</v>
      </c>
    </row>
    <row r="207" ht="25.5" customHeight="1">
      <c r="A207" s="267">
        <v>216</v>
      </c>
    </row>
    <row r="208" ht="25.5" customHeight="1">
      <c r="A208" s="267">
        <v>217</v>
      </c>
    </row>
    <row r="209" ht="25.5" customHeight="1">
      <c r="A209" s="267">
        <v>218</v>
      </c>
    </row>
    <row r="210" ht="25.5" customHeight="1">
      <c r="A210" s="267">
        <v>219</v>
      </c>
    </row>
    <row r="211" ht="25.5" customHeight="1">
      <c r="A211" s="267">
        <v>220</v>
      </c>
    </row>
    <row r="212" ht="25.5" customHeight="1">
      <c r="A212" s="267">
        <v>221</v>
      </c>
    </row>
    <row r="213" ht="25.5" customHeight="1">
      <c r="A213" s="267">
        <v>222</v>
      </c>
    </row>
    <row r="214" ht="25.5" customHeight="1">
      <c r="A214" s="267">
        <v>223</v>
      </c>
    </row>
    <row r="215" ht="25.5" customHeight="1">
      <c r="A215" s="267">
        <v>224</v>
      </c>
    </row>
    <row r="216" ht="25.5" customHeight="1">
      <c r="A216" s="267">
        <v>225</v>
      </c>
    </row>
    <row r="217" ht="25.5" customHeight="1">
      <c r="A217" s="267">
        <v>226</v>
      </c>
    </row>
    <row r="218" ht="25.5" customHeight="1">
      <c r="A218" s="267">
        <v>227</v>
      </c>
    </row>
    <row r="219" ht="25.5" customHeight="1">
      <c r="A219" s="267">
        <v>228</v>
      </c>
    </row>
    <row r="220" ht="25.5" customHeight="1">
      <c r="A220" s="267">
        <v>229</v>
      </c>
    </row>
    <row r="221" ht="25.5" customHeight="1">
      <c r="A221" s="267">
        <v>230</v>
      </c>
    </row>
    <row r="222" ht="25.5" customHeight="1">
      <c r="A222" s="267">
        <v>231</v>
      </c>
    </row>
    <row r="223" ht="25.5" customHeight="1">
      <c r="A223" s="267">
        <v>232</v>
      </c>
    </row>
    <row r="224" ht="25.5" customHeight="1">
      <c r="A224" s="267">
        <v>233</v>
      </c>
    </row>
    <row r="225" ht="25.5" customHeight="1">
      <c r="A225" s="267">
        <v>234</v>
      </c>
    </row>
    <row r="226" ht="25.5" customHeight="1">
      <c r="A226" s="267">
        <v>235</v>
      </c>
    </row>
    <row r="227" ht="25.5" customHeight="1">
      <c r="A227" s="267">
        <v>236</v>
      </c>
    </row>
    <row r="228" ht="25.5" customHeight="1">
      <c r="A228" s="267">
        <v>237</v>
      </c>
    </row>
    <row r="229" ht="25.5" customHeight="1">
      <c r="A229" s="267">
        <v>238</v>
      </c>
    </row>
    <row r="230" ht="25.5" customHeight="1">
      <c r="A230" s="267">
        <v>239</v>
      </c>
    </row>
    <row r="231" ht="25.5" customHeight="1">
      <c r="A231" s="267">
        <v>240</v>
      </c>
    </row>
    <row r="232" ht="25.5" customHeight="1">
      <c r="A232" s="267">
        <v>241</v>
      </c>
    </row>
    <row r="233" ht="25.5" customHeight="1">
      <c r="A233" s="267">
        <v>242</v>
      </c>
    </row>
    <row r="234" ht="25.5" customHeight="1">
      <c r="A234" s="267">
        <v>243</v>
      </c>
    </row>
    <row r="235" ht="25.5" customHeight="1">
      <c r="A235" s="267">
        <v>244</v>
      </c>
    </row>
    <row r="236" ht="25.5" customHeight="1">
      <c r="A236" s="267">
        <v>245</v>
      </c>
    </row>
    <row r="237" ht="25.5" customHeight="1">
      <c r="A237" s="267">
        <v>246</v>
      </c>
    </row>
    <row r="238" ht="25.5" customHeight="1">
      <c r="A238" s="267">
        <v>247</v>
      </c>
    </row>
    <row r="239" ht="25.5" customHeight="1">
      <c r="A239" s="267">
        <v>248</v>
      </c>
    </row>
    <row r="240" ht="25.5" customHeight="1">
      <c r="A240" s="267">
        <v>249</v>
      </c>
    </row>
    <row r="241" ht="25.5" customHeight="1">
      <c r="A241" s="267">
        <v>250</v>
      </c>
    </row>
    <row r="242" ht="25.5" customHeight="1">
      <c r="A242" s="267">
        <v>251</v>
      </c>
    </row>
    <row r="243" ht="25.5" customHeight="1">
      <c r="A243" s="267">
        <v>252</v>
      </c>
    </row>
    <row r="244" ht="25.5" customHeight="1">
      <c r="A244" s="267">
        <v>253</v>
      </c>
    </row>
    <row r="245" ht="25.5" customHeight="1">
      <c r="A245" s="267">
        <v>254</v>
      </c>
    </row>
    <row r="246" ht="25.5" customHeight="1">
      <c r="A246" s="267">
        <v>255</v>
      </c>
    </row>
    <row r="247" ht="25.5" customHeight="1">
      <c r="A247" s="267">
        <v>256</v>
      </c>
    </row>
    <row r="248" ht="25.5" customHeight="1">
      <c r="A248" s="267">
        <v>257</v>
      </c>
    </row>
    <row r="249" ht="25.5" customHeight="1">
      <c r="A249" s="267">
        <v>258</v>
      </c>
    </row>
    <row r="250" ht="25.5" customHeight="1">
      <c r="A250" s="267">
        <v>259</v>
      </c>
    </row>
    <row r="251" ht="25.5" customHeight="1">
      <c r="A251" s="267">
        <v>260</v>
      </c>
    </row>
    <row r="252" ht="25.5" customHeight="1">
      <c r="A252" s="267">
        <v>261</v>
      </c>
    </row>
    <row r="253" ht="25.5" customHeight="1">
      <c r="A253" s="267">
        <v>262</v>
      </c>
    </row>
    <row r="254" ht="25.5" customHeight="1">
      <c r="A254" s="267">
        <v>263</v>
      </c>
    </row>
    <row r="255" ht="25.5" customHeight="1">
      <c r="A255" s="267">
        <v>264</v>
      </c>
    </row>
    <row r="256" ht="25.5" customHeight="1">
      <c r="A256" s="267">
        <v>265</v>
      </c>
    </row>
    <row r="257" ht="25.5" customHeight="1">
      <c r="A257" s="267">
        <v>266</v>
      </c>
    </row>
    <row r="258" ht="25.5" customHeight="1">
      <c r="A258" s="267">
        <v>267</v>
      </c>
    </row>
    <row r="259" ht="25.5" customHeight="1">
      <c r="A259" s="267">
        <v>268</v>
      </c>
    </row>
    <row r="260" ht="25.5" customHeight="1">
      <c r="A260" s="267">
        <v>269</v>
      </c>
    </row>
    <row r="261" ht="25.5" customHeight="1">
      <c r="A261" s="267">
        <v>270</v>
      </c>
    </row>
    <row r="262" ht="25.5" customHeight="1">
      <c r="A262" s="267">
        <v>271</v>
      </c>
    </row>
    <row r="263" ht="25.5" customHeight="1">
      <c r="A263" s="267">
        <v>272</v>
      </c>
    </row>
    <row r="264" ht="25.5" customHeight="1">
      <c r="A264" s="267">
        <v>273</v>
      </c>
    </row>
    <row r="265" ht="25.5" customHeight="1">
      <c r="A265" s="267">
        <v>274</v>
      </c>
    </row>
    <row r="266" ht="25.5" customHeight="1">
      <c r="A266" s="267">
        <v>275</v>
      </c>
    </row>
    <row r="267" ht="25.5" customHeight="1">
      <c r="A267" s="267">
        <v>276</v>
      </c>
    </row>
    <row r="268" ht="25.5" customHeight="1">
      <c r="A268" s="267">
        <v>277</v>
      </c>
    </row>
    <row r="269" ht="25.5" customHeight="1">
      <c r="A269" s="267">
        <v>278</v>
      </c>
    </row>
    <row r="270" ht="25.5" customHeight="1">
      <c r="A270" s="267">
        <v>279</v>
      </c>
    </row>
    <row r="271" ht="25.5" customHeight="1">
      <c r="A271" s="267">
        <v>280</v>
      </c>
    </row>
    <row r="272" ht="25.5" customHeight="1">
      <c r="A272" s="267">
        <v>281</v>
      </c>
    </row>
    <row r="273" ht="25.5" customHeight="1">
      <c r="A273" s="267">
        <v>282</v>
      </c>
    </row>
    <row r="274" ht="25.5" customHeight="1">
      <c r="A274" s="267">
        <v>283</v>
      </c>
    </row>
    <row r="275" ht="25.5" customHeight="1">
      <c r="A275" s="267">
        <v>284</v>
      </c>
    </row>
    <row r="276" ht="25.5" customHeight="1">
      <c r="A276" s="267">
        <v>285</v>
      </c>
    </row>
    <row r="277" ht="25.5" customHeight="1">
      <c r="A277" s="267">
        <v>286</v>
      </c>
    </row>
    <row r="278" ht="25.5" customHeight="1">
      <c r="A278" s="267">
        <v>287</v>
      </c>
    </row>
    <row r="279" ht="25.5" customHeight="1">
      <c r="A279" s="267">
        <v>288</v>
      </c>
    </row>
    <row r="280" ht="25.5" customHeight="1">
      <c r="A280" s="267">
        <v>289</v>
      </c>
    </row>
    <row r="281" ht="25.5" customHeight="1">
      <c r="A281" s="267">
        <v>290</v>
      </c>
    </row>
    <row r="282" ht="25.5" customHeight="1">
      <c r="A282" s="267">
        <v>291</v>
      </c>
    </row>
    <row r="283" ht="25.5" customHeight="1">
      <c r="A283" s="267">
        <v>292</v>
      </c>
    </row>
    <row r="284" ht="25.5" customHeight="1">
      <c r="A284" s="267">
        <v>293</v>
      </c>
    </row>
    <row r="285" ht="25.5" customHeight="1">
      <c r="A285" s="267">
        <v>294</v>
      </c>
    </row>
    <row r="286" ht="25.5" customHeight="1">
      <c r="A286" s="267">
        <v>295</v>
      </c>
    </row>
    <row r="287" ht="25.5" customHeight="1">
      <c r="A287" s="267">
        <v>296</v>
      </c>
    </row>
    <row r="288" ht="25.5" customHeight="1">
      <c r="A288" s="267">
        <v>297</v>
      </c>
    </row>
    <row r="289" ht="25.5" customHeight="1">
      <c r="A289" s="267">
        <v>298</v>
      </c>
    </row>
    <row r="290" ht="25.5" customHeight="1">
      <c r="A290" s="267">
        <v>299</v>
      </c>
    </row>
    <row r="291" ht="25.5" customHeight="1">
      <c r="A291" s="267">
        <v>300</v>
      </c>
    </row>
    <row r="292" ht="25.5" customHeight="1">
      <c r="A292" s="267">
        <v>301</v>
      </c>
    </row>
    <row r="293" ht="25.5" customHeight="1">
      <c r="A293" s="267">
        <v>302</v>
      </c>
    </row>
    <row r="294" ht="25.5" customHeight="1">
      <c r="A294" s="267">
        <v>303</v>
      </c>
    </row>
    <row r="295" ht="25.5" customHeight="1">
      <c r="A295" s="267">
        <v>304</v>
      </c>
    </row>
    <row r="296" ht="25.5" customHeight="1">
      <c r="A296" s="267">
        <v>305</v>
      </c>
    </row>
    <row r="297" ht="25.5" customHeight="1">
      <c r="A297" s="267">
        <v>306</v>
      </c>
    </row>
    <row r="298" ht="25.5" customHeight="1">
      <c r="A298" s="267">
        <v>307</v>
      </c>
    </row>
    <row r="299" ht="25.5" customHeight="1">
      <c r="A299" s="267">
        <v>308</v>
      </c>
    </row>
    <row r="300" ht="25.5" customHeight="1">
      <c r="A300" s="267">
        <v>309</v>
      </c>
    </row>
    <row r="301" ht="25.5" customHeight="1">
      <c r="A301" s="267">
        <v>310</v>
      </c>
    </row>
    <row r="302" ht="25.5" customHeight="1">
      <c r="A302" s="267">
        <v>311</v>
      </c>
    </row>
    <row r="303" ht="25.5" customHeight="1">
      <c r="A303" s="267">
        <v>312</v>
      </c>
    </row>
    <row r="304" ht="25.5" customHeight="1">
      <c r="A304" s="267">
        <v>313</v>
      </c>
    </row>
    <row r="305" ht="25.5" customHeight="1">
      <c r="A305" s="267">
        <v>314</v>
      </c>
    </row>
    <row r="306" ht="25.5" customHeight="1">
      <c r="A306" s="267">
        <v>315</v>
      </c>
    </row>
    <row r="307" ht="25.5" customHeight="1">
      <c r="A307" s="267">
        <v>316</v>
      </c>
    </row>
    <row r="308" ht="25.5" customHeight="1">
      <c r="A308" s="267">
        <v>317</v>
      </c>
    </row>
    <row r="309" ht="25.5" customHeight="1">
      <c r="A309" s="267">
        <v>318</v>
      </c>
    </row>
    <row r="310" ht="25.5" customHeight="1">
      <c r="A310" s="267">
        <v>319</v>
      </c>
    </row>
    <row r="311" ht="25.5" customHeight="1">
      <c r="A311" s="267">
        <v>320</v>
      </c>
    </row>
    <row r="312" ht="25.5" customHeight="1">
      <c r="A312" s="267">
        <v>321</v>
      </c>
    </row>
    <row r="313" ht="25.5" customHeight="1">
      <c r="A313" s="267">
        <v>322</v>
      </c>
    </row>
    <row r="314" ht="25.5" customHeight="1">
      <c r="A314" s="267">
        <v>323</v>
      </c>
    </row>
    <row r="315" ht="25.5" customHeight="1">
      <c r="A315" s="267">
        <v>324</v>
      </c>
    </row>
    <row r="316" ht="25.5" customHeight="1">
      <c r="A316" s="267">
        <v>325</v>
      </c>
    </row>
    <row r="317" ht="25.5" customHeight="1">
      <c r="A317" s="267">
        <v>326</v>
      </c>
    </row>
    <row r="318" ht="25.5" customHeight="1">
      <c r="A318" s="267">
        <v>327</v>
      </c>
    </row>
    <row r="319" ht="25.5" customHeight="1">
      <c r="A319" s="267">
        <v>328</v>
      </c>
    </row>
    <row r="320" ht="25.5" customHeight="1">
      <c r="A320" s="267">
        <v>329</v>
      </c>
    </row>
    <row r="321" ht="25.5" customHeight="1">
      <c r="A321" s="267">
        <v>330</v>
      </c>
    </row>
    <row r="322" ht="25.5" customHeight="1">
      <c r="A322" s="267">
        <v>331</v>
      </c>
    </row>
    <row r="323" ht="25.5" customHeight="1">
      <c r="A323" s="267">
        <v>332</v>
      </c>
    </row>
    <row r="324" ht="25.5" customHeight="1">
      <c r="A324" s="267">
        <v>333</v>
      </c>
    </row>
    <row r="325" ht="25.5" customHeight="1">
      <c r="A325" s="267">
        <v>334</v>
      </c>
    </row>
    <row r="326" ht="25.5" customHeight="1">
      <c r="A326" s="267">
        <v>335</v>
      </c>
    </row>
    <row r="327" ht="25.5" customHeight="1">
      <c r="A327" s="267">
        <v>336</v>
      </c>
    </row>
    <row r="328" ht="25.5" customHeight="1">
      <c r="A328" s="267">
        <v>337</v>
      </c>
    </row>
    <row r="329" ht="25.5" customHeight="1">
      <c r="A329" s="267">
        <v>338</v>
      </c>
    </row>
    <row r="330" ht="25.5" customHeight="1">
      <c r="A330" s="267">
        <v>339</v>
      </c>
    </row>
    <row r="331" ht="25.5" customHeight="1">
      <c r="A331" s="267">
        <v>340</v>
      </c>
    </row>
    <row r="332" ht="25.5" customHeight="1">
      <c r="A332" s="267">
        <v>341</v>
      </c>
    </row>
    <row r="333" ht="25.5" customHeight="1">
      <c r="A333" s="267">
        <v>342</v>
      </c>
    </row>
    <row r="334" ht="25.5" customHeight="1">
      <c r="A334" s="267">
        <v>343</v>
      </c>
    </row>
    <row r="335" ht="25.5" customHeight="1">
      <c r="A335" s="267">
        <v>344</v>
      </c>
    </row>
    <row r="336" ht="25.5" customHeight="1">
      <c r="A336" s="267">
        <v>345</v>
      </c>
    </row>
    <row r="337" ht="25.5" customHeight="1">
      <c r="A337" s="267">
        <v>346</v>
      </c>
    </row>
    <row r="338" ht="25.5" customHeight="1">
      <c r="A338" s="267">
        <v>347</v>
      </c>
    </row>
    <row r="339" ht="25.5" customHeight="1">
      <c r="A339" s="267">
        <v>348</v>
      </c>
    </row>
    <row r="340" ht="25.5" customHeight="1">
      <c r="A340" s="267">
        <v>349</v>
      </c>
    </row>
    <row r="341" ht="25.5" customHeight="1">
      <c r="A341" s="267">
        <v>350</v>
      </c>
    </row>
    <row r="342" ht="25.5" customHeight="1">
      <c r="A342" s="267">
        <v>351</v>
      </c>
    </row>
    <row r="343" ht="25.5" customHeight="1">
      <c r="A343" s="267">
        <v>352</v>
      </c>
    </row>
    <row r="344" ht="25.5" customHeight="1">
      <c r="A344" s="267">
        <v>353</v>
      </c>
    </row>
    <row r="345" ht="25.5" customHeight="1">
      <c r="A345" s="267">
        <v>354</v>
      </c>
    </row>
    <row r="346" ht="25.5" customHeight="1">
      <c r="A346" s="267">
        <v>355</v>
      </c>
    </row>
    <row r="347" ht="25.5" customHeight="1">
      <c r="A347" s="267">
        <v>356</v>
      </c>
    </row>
    <row r="348" ht="25.5" customHeight="1">
      <c r="A348" s="267">
        <v>357</v>
      </c>
    </row>
    <row r="349" ht="25.5" customHeight="1">
      <c r="A349" s="267">
        <v>358</v>
      </c>
    </row>
    <row r="350" ht="25.5" customHeight="1">
      <c r="A350" s="267">
        <v>359</v>
      </c>
    </row>
    <row r="351" ht="25.5" customHeight="1">
      <c r="A351" s="267">
        <v>360</v>
      </c>
    </row>
    <row r="352" ht="25.5" customHeight="1">
      <c r="A352" s="267">
        <v>361</v>
      </c>
    </row>
    <row r="353" ht="25.5" customHeight="1">
      <c r="A353" s="267">
        <v>362</v>
      </c>
    </row>
    <row r="354" ht="25.5" customHeight="1">
      <c r="A354" s="267">
        <v>363</v>
      </c>
    </row>
    <row r="355" ht="25.5" customHeight="1">
      <c r="A355" s="267">
        <v>364</v>
      </c>
    </row>
    <row r="356" ht="25.5" customHeight="1">
      <c r="A356" s="267">
        <v>365</v>
      </c>
    </row>
    <row r="357" ht="25.5" customHeight="1">
      <c r="A357" s="267">
        <v>366</v>
      </c>
    </row>
    <row r="358" ht="25.5" customHeight="1">
      <c r="A358" s="267">
        <v>367</v>
      </c>
    </row>
    <row r="359" ht="25.5" customHeight="1">
      <c r="A359" s="267">
        <v>368</v>
      </c>
    </row>
    <row r="360" ht="25.5" customHeight="1">
      <c r="A360" s="267">
        <v>369</v>
      </c>
    </row>
    <row r="361" ht="25.5" customHeight="1">
      <c r="A361" s="267">
        <v>370</v>
      </c>
    </row>
    <row r="362" ht="25.5" customHeight="1">
      <c r="A362" s="267">
        <v>371</v>
      </c>
    </row>
    <row r="363" ht="25.5" customHeight="1">
      <c r="A363" s="267">
        <v>372</v>
      </c>
    </row>
    <row r="364" ht="25.5" customHeight="1">
      <c r="A364" s="267">
        <v>373</v>
      </c>
    </row>
    <row r="365" ht="25.5" customHeight="1">
      <c r="A365" s="267">
        <v>374</v>
      </c>
    </row>
    <row r="366" ht="25.5" customHeight="1">
      <c r="A366" s="267">
        <v>375</v>
      </c>
    </row>
    <row r="367" ht="25.5" customHeight="1">
      <c r="A367" s="267">
        <v>376</v>
      </c>
    </row>
    <row r="368" ht="25.5" customHeight="1">
      <c r="A368" s="267">
        <v>377</v>
      </c>
    </row>
    <row r="369" ht="25.5" customHeight="1">
      <c r="A369" s="267">
        <v>378</v>
      </c>
    </row>
    <row r="370" ht="25.5" customHeight="1">
      <c r="A370" s="267">
        <v>379</v>
      </c>
    </row>
    <row r="371" ht="25.5" customHeight="1">
      <c r="A371" s="267">
        <v>380</v>
      </c>
    </row>
    <row r="372" ht="25.5" customHeight="1">
      <c r="A372" s="267">
        <v>381</v>
      </c>
    </row>
    <row r="373" ht="25.5" customHeight="1">
      <c r="A373" s="267">
        <v>382</v>
      </c>
    </row>
    <row r="374" ht="25.5" customHeight="1">
      <c r="A374" s="267">
        <v>383</v>
      </c>
    </row>
    <row r="375" ht="25.5" customHeight="1">
      <c r="A375" s="267">
        <v>384</v>
      </c>
    </row>
    <row r="376" ht="25.5" customHeight="1">
      <c r="A376" s="267">
        <v>385</v>
      </c>
    </row>
    <row r="377" ht="25.5" customHeight="1">
      <c r="A377" s="267">
        <v>386</v>
      </c>
    </row>
    <row r="378" ht="25.5" customHeight="1">
      <c r="A378" s="267">
        <v>387</v>
      </c>
    </row>
    <row r="379" ht="25.5" customHeight="1">
      <c r="A379" s="267">
        <v>388</v>
      </c>
    </row>
    <row r="380" ht="25.5" customHeight="1">
      <c r="A380" s="267">
        <v>389</v>
      </c>
    </row>
    <row r="381" ht="25.5" customHeight="1">
      <c r="A381" s="267">
        <v>390</v>
      </c>
    </row>
    <row r="382" ht="25.5" customHeight="1">
      <c r="A382" s="267">
        <v>391</v>
      </c>
    </row>
    <row r="383" ht="25.5" customHeight="1">
      <c r="A383" s="267">
        <v>392</v>
      </c>
    </row>
    <row r="384" ht="25.5" customHeight="1">
      <c r="A384" s="267">
        <v>393</v>
      </c>
    </row>
    <row r="385" ht="25.5" customHeight="1">
      <c r="A385" s="267">
        <v>394</v>
      </c>
    </row>
    <row r="386" ht="25.5" customHeight="1">
      <c r="A386" s="267">
        <v>395</v>
      </c>
    </row>
    <row r="387" ht="25.5" customHeight="1">
      <c r="A387" s="267">
        <v>396</v>
      </c>
    </row>
    <row r="388" ht="25.5" customHeight="1">
      <c r="A388" s="267">
        <v>397</v>
      </c>
    </row>
    <row r="389" ht="25.5" customHeight="1">
      <c r="A389" s="267">
        <v>398</v>
      </c>
    </row>
    <row r="390" ht="25.5" customHeight="1">
      <c r="A390" s="267">
        <v>399</v>
      </c>
    </row>
    <row r="391" ht="25.5" customHeight="1">
      <c r="A391" s="267">
        <v>400</v>
      </c>
    </row>
    <row r="392" ht="25.5" customHeight="1">
      <c r="A392" s="267">
        <v>401</v>
      </c>
    </row>
    <row r="393" ht="25.5" customHeight="1">
      <c r="A393" s="267">
        <v>402</v>
      </c>
    </row>
    <row r="394" ht="25.5" customHeight="1">
      <c r="A394" s="267">
        <v>403</v>
      </c>
    </row>
    <row r="395" ht="25.5" customHeight="1">
      <c r="A395" s="267">
        <v>404</v>
      </c>
    </row>
    <row r="396" ht="25.5" customHeight="1">
      <c r="A396" s="267">
        <v>405</v>
      </c>
    </row>
    <row r="397" ht="25.5" customHeight="1">
      <c r="A397" s="267">
        <v>406</v>
      </c>
    </row>
    <row r="398" ht="25.5" customHeight="1">
      <c r="A398" s="267">
        <v>407</v>
      </c>
    </row>
    <row r="399" ht="25.5" customHeight="1">
      <c r="A399" s="267">
        <v>408</v>
      </c>
    </row>
    <row r="400" ht="25.5" customHeight="1">
      <c r="A400" s="267">
        <v>409</v>
      </c>
    </row>
    <row r="401" ht="25.5" customHeight="1">
      <c r="A401" s="267">
        <v>410</v>
      </c>
    </row>
    <row r="402" ht="25.5" customHeight="1">
      <c r="A402" s="267">
        <v>411</v>
      </c>
    </row>
    <row r="403" ht="25.5" customHeight="1">
      <c r="A403" s="267">
        <v>412</v>
      </c>
    </row>
    <row r="404" ht="25.5" customHeight="1">
      <c r="A404" s="267">
        <v>413</v>
      </c>
    </row>
    <row r="405" ht="25.5" customHeight="1">
      <c r="A405" s="267">
        <v>414</v>
      </c>
    </row>
    <row r="406" ht="25.5" customHeight="1">
      <c r="A406" s="267">
        <v>415</v>
      </c>
    </row>
    <row r="407" ht="25.5" customHeight="1">
      <c r="A407" s="267">
        <v>416</v>
      </c>
    </row>
    <row r="408" ht="25.5" customHeight="1">
      <c r="A408" s="267">
        <v>417</v>
      </c>
    </row>
    <row r="409" ht="25.5" customHeight="1">
      <c r="A409" s="267">
        <v>418</v>
      </c>
    </row>
    <row r="410" ht="25.5" customHeight="1">
      <c r="A410" s="267">
        <v>419</v>
      </c>
    </row>
    <row r="411" ht="25.5" customHeight="1">
      <c r="A411" s="267">
        <v>420</v>
      </c>
    </row>
    <row r="412" ht="25.5" customHeight="1">
      <c r="A412" s="267">
        <v>421</v>
      </c>
    </row>
    <row r="413" ht="25.5" customHeight="1">
      <c r="A413" s="267">
        <v>422</v>
      </c>
    </row>
    <row r="414" ht="25.5" customHeight="1">
      <c r="A414" s="267">
        <v>423</v>
      </c>
    </row>
    <row r="415" ht="25.5" customHeight="1">
      <c r="A415" s="267">
        <v>424</v>
      </c>
    </row>
    <row r="416" ht="25.5" customHeight="1">
      <c r="A416" s="267">
        <v>425</v>
      </c>
    </row>
    <row r="417" ht="25.5" customHeight="1">
      <c r="A417" s="267">
        <v>426</v>
      </c>
    </row>
    <row r="418" ht="25.5" customHeight="1">
      <c r="A418" s="267">
        <v>427</v>
      </c>
    </row>
    <row r="419" ht="25.5" customHeight="1">
      <c r="A419" s="267">
        <v>428</v>
      </c>
    </row>
    <row r="420" ht="25.5" customHeight="1">
      <c r="A420" s="267">
        <v>429</v>
      </c>
    </row>
    <row r="421" ht="25.5" customHeight="1">
      <c r="A421" s="267">
        <v>430</v>
      </c>
    </row>
    <row r="422" ht="25.5" customHeight="1">
      <c r="A422" s="267">
        <v>431</v>
      </c>
    </row>
    <row r="423" ht="25.5" customHeight="1">
      <c r="A423" s="267">
        <v>432</v>
      </c>
    </row>
    <row r="424" ht="25.5" customHeight="1">
      <c r="A424" s="267">
        <v>433</v>
      </c>
    </row>
    <row r="425" ht="25.5" customHeight="1">
      <c r="A425" s="267">
        <v>434</v>
      </c>
    </row>
    <row r="426" ht="25.5" customHeight="1">
      <c r="A426" s="267">
        <v>435</v>
      </c>
    </row>
    <row r="427" ht="25.5" customHeight="1">
      <c r="A427" s="267">
        <v>436</v>
      </c>
    </row>
    <row r="428" ht="25.5" customHeight="1">
      <c r="A428" s="267">
        <v>437</v>
      </c>
    </row>
    <row r="429" ht="25.5" customHeight="1">
      <c r="A429" s="267">
        <v>438</v>
      </c>
    </row>
    <row r="430" ht="25.5" customHeight="1">
      <c r="A430" s="267">
        <v>439</v>
      </c>
    </row>
    <row r="431" ht="25.5" customHeight="1">
      <c r="A431" s="267">
        <v>440</v>
      </c>
    </row>
    <row r="432" ht="25.5" customHeight="1">
      <c r="A432" s="267">
        <v>441</v>
      </c>
    </row>
    <row r="433" ht="25.5" customHeight="1">
      <c r="A433" s="267">
        <v>442</v>
      </c>
    </row>
    <row r="434" ht="25.5" customHeight="1">
      <c r="A434" s="267">
        <v>443</v>
      </c>
    </row>
    <row r="435" ht="25.5" customHeight="1">
      <c r="A435" s="267">
        <v>444</v>
      </c>
    </row>
    <row r="436" ht="25.5" customHeight="1">
      <c r="A436" s="267">
        <v>445</v>
      </c>
    </row>
    <row r="437" ht="25.5" customHeight="1">
      <c r="A437" s="267">
        <v>446</v>
      </c>
    </row>
    <row r="438" ht="25.5" customHeight="1">
      <c r="A438" s="267">
        <v>447</v>
      </c>
    </row>
    <row r="439" ht="25.5" customHeight="1">
      <c r="A439" s="267">
        <v>448</v>
      </c>
    </row>
    <row r="440" ht="25.5" customHeight="1">
      <c r="A440" s="267">
        <v>449</v>
      </c>
    </row>
    <row r="441" ht="25.5" customHeight="1">
      <c r="A441" s="267">
        <v>450</v>
      </c>
    </row>
    <row r="442" ht="25.5" customHeight="1">
      <c r="A442" s="267">
        <v>451</v>
      </c>
    </row>
    <row r="443" ht="25.5" customHeight="1">
      <c r="A443" s="267">
        <v>452</v>
      </c>
    </row>
    <row r="444" ht="25.5" customHeight="1">
      <c r="A444" s="267">
        <v>453</v>
      </c>
    </row>
    <row r="445" ht="25.5" customHeight="1">
      <c r="A445" s="267">
        <v>454</v>
      </c>
    </row>
    <row r="446" ht="25.5" customHeight="1">
      <c r="A446" s="267">
        <v>455</v>
      </c>
    </row>
    <row r="447" ht="25.5" customHeight="1">
      <c r="A447" s="267">
        <v>456</v>
      </c>
    </row>
    <row r="448" ht="25.5" customHeight="1">
      <c r="A448" s="267">
        <v>457</v>
      </c>
    </row>
    <row r="449" ht="25.5" customHeight="1">
      <c r="A449" s="267">
        <v>458</v>
      </c>
    </row>
    <row r="450" ht="25.5" customHeight="1">
      <c r="A450" s="267">
        <v>459</v>
      </c>
    </row>
    <row r="451" ht="25.5" customHeight="1">
      <c r="A451" s="267">
        <v>460</v>
      </c>
    </row>
    <row r="452" ht="25.5" customHeight="1">
      <c r="A452" s="267">
        <v>461</v>
      </c>
    </row>
    <row r="453" ht="25.5" customHeight="1">
      <c r="A453" s="267">
        <v>462</v>
      </c>
    </row>
    <row r="454" ht="25.5" customHeight="1">
      <c r="A454" s="267">
        <v>463</v>
      </c>
    </row>
    <row r="455" ht="25.5" customHeight="1">
      <c r="A455" s="267">
        <v>464</v>
      </c>
    </row>
    <row r="456" ht="25.5" customHeight="1">
      <c r="A456" s="267">
        <v>465</v>
      </c>
    </row>
    <row r="457" ht="25.5" customHeight="1">
      <c r="A457" s="267">
        <v>466</v>
      </c>
    </row>
    <row r="458" ht="25.5" customHeight="1">
      <c r="A458" s="267">
        <v>467</v>
      </c>
    </row>
    <row r="459" ht="25.5" customHeight="1">
      <c r="A459" s="267">
        <v>468</v>
      </c>
    </row>
    <row r="460" ht="25.5" customHeight="1">
      <c r="A460" s="267">
        <v>469</v>
      </c>
    </row>
    <row r="461" ht="25.5" customHeight="1">
      <c r="A461" s="267">
        <v>470</v>
      </c>
    </row>
    <row r="462" ht="25.5" customHeight="1">
      <c r="A462" s="267">
        <v>471</v>
      </c>
    </row>
    <row r="463" ht="25.5" customHeight="1">
      <c r="A463" s="267">
        <v>472</v>
      </c>
    </row>
    <row r="464" ht="25.5" customHeight="1">
      <c r="A464" s="267">
        <v>473</v>
      </c>
    </row>
    <row r="465" ht="25.5" customHeight="1">
      <c r="A465" s="267">
        <v>474</v>
      </c>
    </row>
    <row r="466" ht="25.5" customHeight="1">
      <c r="A466" s="267">
        <v>475</v>
      </c>
    </row>
    <row r="467" ht="25.5" customHeight="1">
      <c r="A467" s="267">
        <v>476</v>
      </c>
    </row>
    <row r="468" ht="25.5" customHeight="1">
      <c r="A468" s="267">
        <v>477</v>
      </c>
    </row>
    <row r="469" ht="25.5" customHeight="1">
      <c r="A469" s="267">
        <v>478</v>
      </c>
    </row>
    <row r="470" ht="25.5" customHeight="1">
      <c r="A470" s="267">
        <v>479</v>
      </c>
    </row>
    <row r="471" ht="25.5" customHeight="1">
      <c r="A471" s="267">
        <v>480</v>
      </c>
    </row>
    <row r="472" ht="25.5" customHeight="1">
      <c r="A472" s="267">
        <v>481</v>
      </c>
    </row>
    <row r="473" ht="25.5" customHeight="1">
      <c r="A473" s="267">
        <v>482</v>
      </c>
    </row>
    <row r="474" ht="25.5" customHeight="1">
      <c r="A474" s="267">
        <v>483</v>
      </c>
    </row>
    <row r="475" ht="25.5" customHeight="1">
      <c r="A475" s="267">
        <v>484</v>
      </c>
    </row>
    <row r="476" ht="25.5" customHeight="1">
      <c r="A476" s="267">
        <v>485</v>
      </c>
    </row>
    <row r="477" ht="25.5" customHeight="1">
      <c r="A477" s="267">
        <v>486</v>
      </c>
    </row>
    <row r="478" ht="25.5" customHeight="1">
      <c r="A478" s="267">
        <v>487</v>
      </c>
    </row>
    <row r="479" ht="25.5" customHeight="1">
      <c r="A479" s="267">
        <v>488</v>
      </c>
    </row>
    <row r="480" ht="25.5" customHeight="1">
      <c r="A480" s="267">
        <v>489</v>
      </c>
    </row>
    <row r="481" ht="25.5" customHeight="1">
      <c r="A481" s="267">
        <v>490</v>
      </c>
    </row>
    <row r="482" ht="25.5" customHeight="1">
      <c r="A482" s="267">
        <v>491</v>
      </c>
    </row>
    <row r="483" ht="25.5" customHeight="1">
      <c r="A483" s="267">
        <v>492</v>
      </c>
    </row>
    <row r="484" ht="25.5" customHeight="1">
      <c r="A484" s="267">
        <v>493</v>
      </c>
    </row>
    <row r="485" ht="25.5" customHeight="1">
      <c r="A485" s="267">
        <v>494</v>
      </c>
    </row>
    <row r="486" ht="25.5" customHeight="1">
      <c r="A486" s="267">
        <v>495</v>
      </c>
    </row>
    <row r="487" ht="25.5" customHeight="1">
      <c r="A487" s="267">
        <v>496</v>
      </c>
    </row>
    <row r="488" ht="25.5" customHeight="1">
      <c r="A488" s="267">
        <v>497</v>
      </c>
    </row>
    <row r="489" ht="25.5" customHeight="1">
      <c r="A489" s="267">
        <v>498</v>
      </c>
    </row>
    <row r="490" ht="25.5" customHeight="1">
      <c r="A490" s="267">
        <v>499</v>
      </c>
    </row>
    <row r="491" ht="25.5" customHeight="1">
      <c r="A491" s="267">
        <v>500</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Fuchs Daniel</dc:creator>
  <cp:keywords/>
  <dc:description/>
  <cp:lastModifiedBy>Christian Stünzi</cp:lastModifiedBy>
  <cp:lastPrinted>2010-03-22T12:47:13Z</cp:lastPrinted>
  <dcterms:created xsi:type="dcterms:W3CDTF">2003-05-22T09:23:22Z</dcterms:created>
  <dcterms:modified xsi:type="dcterms:W3CDTF">2015-11-23T15:02:49Z</dcterms:modified>
  <cp:category/>
  <cp:version/>
  <cp:contentType/>
  <cp:contentStatus/>
</cp:coreProperties>
</file>