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4_Zertifizierung\41_Dokumente\428_Berechnungshilfen\01_Lüftung\01_Gültig\"/>
    </mc:Choice>
  </mc:AlternateContent>
  <xr:revisionPtr revIDLastSave="0" documentId="8_{600F074B-0A13-49A4-B486-6DB4D5EE3B52}" xr6:coauthVersionLast="45" xr6:coauthVersionMax="45" xr10:uidLastSave="{00000000-0000-0000-0000-000000000000}"/>
  <bookViews>
    <workbookView xWindow="-120" yWindow="-120" windowWidth="29040" windowHeight="17640" tabRatio="854" xr2:uid="{00000000-000D-0000-FFFF-FFFF00000000}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V89" i="22"/>
  <c r="N89" i="22" s="1"/>
  <c r="U89" i="22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4" i="22"/>
  <c r="V64" i="22" s="1"/>
  <c r="U62" i="22"/>
  <c r="V62" i="22" s="1"/>
  <c r="U61" i="22"/>
  <c r="V61" i="22" s="1"/>
  <c r="H60" i="22"/>
  <c r="Y59" i="22"/>
  <c r="U79" i="22" s="1"/>
  <c r="V79" i="22" s="1"/>
  <c r="U59" i="22"/>
  <c r="V59" i="22" s="1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/>
  <c r="P55" i="22"/>
  <c r="O55" i="22"/>
  <c r="H55" i="22"/>
  <c r="V54" i="22"/>
  <c r="R54" i="22" s="1"/>
  <c r="H54" i="22"/>
  <c r="V53" i="22"/>
  <c r="R53" i="22" s="1"/>
  <c r="P53" i="22"/>
  <c r="O53" i="22"/>
  <c r="H53" i="22"/>
  <c r="V52" i="22"/>
  <c r="R52" i="22" s="1"/>
  <c r="P52" i="22"/>
  <c r="O52" i="22"/>
  <c r="H52" i="22"/>
  <c r="V51" i="22"/>
  <c r="R51" i="22"/>
  <c r="P51" i="22"/>
  <c r="O51" i="22"/>
  <c r="H51" i="22"/>
  <c r="V50" i="22"/>
  <c r="R50" i="22" s="1"/>
  <c r="P50" i="22"/>
  <c r="O50" i="22"/>
  <c r="H50" i="22"/>
  <c r="V49" i="22"/>
  <c r="R49" i="22" s="1"/>
  <c r="P49" i="22"/>
  <c r="O49" i="22"/>
  <c r="H49" i="22"/>
  <c r="V48" i="22"/>
  <c r="R48" i="22" s="1"/>
  <c r="P48" i="22"/>
  <c r="O48" i="22"/>
  <c r="H48" i="22"/>
  <c r="V47" i="22"/>
  <c r="R47" i="22"/>
  <c r="P47" i="22"/>
  <c r="O47" i="22"/>
  <c r="H47" i="22"/>
  <c r="V46" i="22"/>
  <c r="R46" i="22" s="1"/>
  <c r="H46" i="22"/>
  <c r="V45" i="22"/>
  <c r="R45" i="22" s="1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A1" i="23" s="1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N59" i="22" l="1"/>
  <c r="R59" i="22"/>
  <c r="U60" i="22"/>
  <c r="V60" i="22" s="1"/>
  <c r="R60" i="22" s="1"/>
  <c r="U65" i="22"/>
  <c r="V65" i="22" s="1"/>
  <c r="R65" i="22" s="1"/>
  <c r="S24" i="22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93" i="23"/>
  <c r="D185" i="23"/>
  <c r="D177" i="23"/>
  <c r="D169" i="23"/>
  <c r="G9" i="20" s="1"/>
  <c r="D200" i="23"/>
  <c r="D192" i="23"/>
  <c r="D184" i="23"/>
  <c r="D176" i="23"/>
  <c r="D168" i="23"/>
  <c r="G8" i="20" s="1"/>
  <c r="D199" i="23"/>
  <c r="D191" i="23"/>
  <c r="D183" i="23"/>
  <c r="D175" i="23"/>
  <c r="D167" i="23"/>
  <c r="D159" i="23"/>
  <c r="B62" i="22" s="1"/>
  <c r="D151" i="23"/>
  <c r="B54" i="22" s="1"/>
  <c r="D143" i="23"/>
  <c r="B46" i="22" s="1"/>
  <c r="D135" i="23"/>
  <c r="D127" i="23"/>
  <c r="D198" i="23"/>
  <c r="D190" i="23"/>
  <c r="D182" i="23"/>
  <c r="D174" i="23"/>
  <c r="D166" i="23"/>
  <c r="D158" i="23"/>
  <c r="B61" i="22" s="1"/>
  <c r="D150" i="23"/>
  <c r="B53" i="22" s="1"/>
  <c r="D142" i="23"/>
  <c r="D134" i="23"/>
  <c r="D126" i="23"/>
  <c r="D118" i="23"/>
  <c r="L95" i="22" s="1"/>
  <c r="D110" i="23"/>
  <c r="L87" i="22" s="1"/>
  <c r="D102" i="23"/>
  <c r="L79" i="22" s="1"/>
  <c r="D94" i="23"/>
  <c r="L71" i="22" s="1"/>
  <c r="D86" i="23"/>
  <c r="L63" i="22" s="1"/>
  <c r="D78" i="23"/>
  <c r="L55" i="22" s="1"/>
  <c r="D70" i="23"/>
  <c r="L47" i="22" s="1"/>
  <c r="D62" i="23"/>
  <c r="B107" i="22" s="1"/>
  <c r="D54" i="23"/>
  <c r="B99" i="22" s="1"/>
  <c r="D46" i="23"/>
  <c r="B84" i="22" s="1"/>
  <c r="D38" i="23"/>
  <c r="B76" i="22" s="1"/>
  <c r="D30" i="23"/>
  <c r="B6" i="20" s="1"/>
  <c r="D22" i="23"/>
  <c r="D14" i="23"/>
  <c r="L11" i="20" s="1"/>
  <c r="D197" i="23"/>
  <c r="D189" i="23"/>
  <c r="D181" i="23"/>
  <c r="D173" i="23"/>
  <c r="D165" i="23"/>
  <c r="B68" i="22" s="1"/>
  <c r="D157" i="23"/>
  <c r="B60" i="22" s="1"/>
  <c r="D149" i="23"/>
  <c r="B52" i="22" s="1"/>
  <c r="D141" i="23"/>
  <c r="D133" i="23"/>
  <c r="D125" i="23"/>
  <c r="D117" i="23"/>
  <c r="L94" i="22" s="1"/>
  <c r="D109" i="23"/>
  <c r="L86" i="22" s="1"/>
  <c r="D101" i="23"/>
  <c r="L78" i="22" s="1"/>
  <c r="D93" i="23"/>
  <c r="L70" i="22" s="1"/>
  <c r="D85" i="23"/>
  <c r="L62" i="22" s="1"/>
  <c r="D77" i="23"/>
  <c r="L54" i="22" s="1"/>
  <c r="D69" i="23"/>
  <c r="L46" i="22" s="1"/>
  <c r="D61" i="23"/>
  <c r="B106" i="22" s="1"/>
  <c r="D53" i="23"/>
  <c r="B98" i="22" s="1"/>
  <c r="D45" i="23"/>
  <c r="B83" i="22" s="1"/>
  <c r="D37" i="23"/>
  <c r="D29" i="23"/>
  <c r="S3" i="20" s="1"/>
  <c r="D21" i="23"/>
  <c r="D13" i="23"/>
  <c r="I11" i="20" s="1"/>
  <c r="D7" i="23"/>
  <c r="B11" i="20" s="1"/>
  <c r="D196" i="23"/>
  <c r="D188" i="23"/>
  <c r="D180" i="23"/>
  <c r="D172" i="23"/>
  <c r="D35" i="23"/>
  <c r="D13" i="20" s="1"/>
  <c r="D89" i="23"/>
  <c r="L66" i="22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16" i="23"/>
  <c r="O11" i="20" s="1"/>
  <c r="D26" i="23"/>
  <c r="I99" i="22" s="1"/>
  <c r="D36" i="23"/>
  <c r="D48" i="23"/>
  <c r="B86" i="22" s="1"/>
  <c r="D58" i="23"/>
  <c r="B103" i="22" s="1"/>
  <c r="D68" i="23"/>
  <c r="L45" i="22" s="1"/>
  <c r="D80" i="23"/>
  <c r="L57" i="22" s="1"/>
  <c r="D90" i="23"/>
  <c r="L67" i="22" s="1"/>
  <c r="D100" i="23"/>
  <c r="L77" i="22" s="1"/>
  <c r="D112" i="23"/>
  <c r="L89" i="22" s="1"/>
  <c r="D122" i="23"/>
  <c r="L99" i="22" s="1"/>
  <c r="D136" i="23"/>
  <c r="D147" i="23"/>
  <c r="B50" i="22" s="1"/>
  <c r="D161" i="23"/>
  <c r="B64" i="22" s="1"/>
  <c r="D186" i="23"/>
  <c r="S31" i="22"/>
  <c r="Q39" i="20" s="1"/>
  <c r="Q31" i="22"/>
  <c r="V9" i="22"/>
  <c r="W9" i="22" s="1"/>
  <c r="M9" i="22" s="1"/>
  <c r="O9" i="22" s="1"/>
  <c r="P9" i="22" s="1"/>
  <c r="K17" i="20" s="1"/>
  <c r="D15" i="23"/>
  <c r="M11" i="20" s="1"/>
  <c r="D57" i="23"/>
  <c r="B102" i="22" s="1"/>
  <c r="D121" i="23"/>
  <c r="L98" i="22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8" i="23"/>
  <c r="C11" i="20" s="1"/>
  <c r="D17" i="23"/>
  <c r="P11" i="20" s="1"/>
  <c r="D27" i="23"/>
  <c r="D39" i="23"/>
  <c r="B77" i="22" s="1"/>
  <c r="D49" i="23"/>
  <c r="B87" i="22" s="1"/>
  <c r="D59" i="23"/>
  <c r="B104" i="22" s="1"/>
  <c r="D71" i="23"/>
  <c r="L48" i="22" s="1"/>
  <c r="D81" i="23"/>
  <c r="L58" i="22" s="1"/>
  <c r="D91" i="23"/>
  <c r="L68" i="22" s="1"/>
  <c r="D103" i="23"/>
  <c r="L80" i="22" s="1"/>
  <c r="D113" i="23"/>
  <c r="L90" i="22" s="1"/>
  <c r="D123" i="23"/>
  <c r="D137" i="23"/>
  <c r="D148" i="23"/>
  <c r="B51" i="22" s="1"/>
  <c r="D162" i="23"/>
  <c r="B65" i="22" s="1"/>
  <c r="D187" i="23"/>
  <c r="O8" i="22"/>
  <c r="P8" i="22" s="1"/>
  <c r="K16" i="20" s="1"/>
  <c r="S11" i="22"/>
  <c r="Q19" i="20" s="1"/>
  <c r="Q11" i="22"/>
  <c r="D25" i="23"/>
  <c r="I98" i="22" s="1"/>
  <c r="D79" i="23"/>
  <c r="L56" i="22" s="1"/>
  <c r="D111" i="23"/>
  <c r="L88" i="22" s="1"/>
  <c r="D160" i="23"/>
  <c r="B63" i="22" s="1"/>
  <c r="D18" i="23"/>
  <c r="R11" i="20" s="1"/>
  <c r="D28" i="23"/>
  <c r="B4" i="20" s="1"/>
  <c r="D40" i="23"/>
  <c r="B78" i="22" s="1"/>
  <c r="D50" i="23"/>
  <c r="B88" i="22" s="1"/>
  <c r="D60" i="23"/>
  <c r="B105" i="22" s="1"/>
  <c r="D72" i="23"/>
  <c r="L49" i="22" s="1"/>
  <c r="D82" i="23"/>
  <c r="L59" i="22" s="1"/>
  <c r="D92" i="23"/>
  <c r="L69" i="22" s="1"/>
  <c r="D104" i="23"/>
  <c r="L81" i="22" s="1"/>
  <c r="D114" i="23"/>
  <c r="L91" i="22" s="1"/>
  <c r="D124" i="23"/>
  <c r="D138" i="23"/>
  <c r="D152" i="23"/>
  <c r="B55" i="22" s="1"/>
  <c r="D163" i="23"/>
  <c r="B66" i="22" s="1"/>
  <c r="D19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6" i="23"/>
  <c r="E2" i="20" s="1"/>
  <c r="D67" i="23"/>
  <c r="B112" i="22" s="1"/>
  <c r="D146" i="23"/>
  <c r="B49" i="22" s="1"/>
  <c r="O15" i="22"/>
  <c r="P15" i="22" s="1"/>
  <c r="K23" i="20" s="1"/>
  <c r="D4" i="23"/>
  <c r="D9" i="23"/>
  <c r="D11" i="20" s="1"/>
  <c r="D19" i="23"/>
  <c r="S11" i="20" s="1"/>
  <c r="D31" i="23"/>
  <c r="B8" i="20" s="1"/>
  <c r="D41" i="23"/>
  <c r="B79" i="22" s="1"/>
  <c r="D51" i="23"/>
  <c r="B89" i="22" s="1"/>
  <c r="D63" i="23"/>
  <c r="B108" i="22" s="1"/>
  <c r="D73" i="23"/>
  <c r="L50" i="22" s="1"/>
  <c r="D83" i="23"/>
  <c r="L60" i="22" s="1"/>
  <c r="D95" i="23"/>
  <c r="L72" i="22" s="1"/>
  <c r="D105" i="23"/>
  <c r="L82" i="22" s="1"/>
  <c r="D115" i="23"/>
  <c r="L92" i="22" s="1"/>
  <c r="D128" i="23"/>
  <c r="D139" i="23"/>
  <c r="D153" i="23"/>
  <c r="B56" i="22" s="1"/>
  <c r="D164" i="23"/>
  <c r="B67" i="22" s="1"/>
  <c r="D195" i="23"/>
  <c r="V10" i="22"/>
  <c r="W10" i="22" s="1"/>
  <c r="M10" i="22" s="1"/>
  <c r="O10" i="22" s="1"/>
  <c r="P10" i="22" s="1"/>
  <c r="K18" i="20" s="1"/>
  <c r="O31" i="22"/>
  <c r="P31" i="22" s="1"/>
  <c r="K39" i="20" s="1"/>
  <c r="D47" i="23"/>
  <c r="B85" i="22" s="1"/>
  <c r="D99" i="23"/>
  <c r="L76" i="22" s="1"/>
  <c r="D132" i="23"/>
  <c r="D179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10" i="23"/>
  <c r="E11" i="20" s="1"/>
  <c r="D20" i="23"/>
  <c r="D32" i="23"/>
  <c r="B9" i="20" s="1"/>
  <c r="D42" i="23"/>
  <c r="B80" i="22" s="1"/>
  <c r="D52" i="23"/>
  <c r="B90" i="22" s="1"/>
  <c r="D64" i="23"/>
  <c r="B109" i="22" s="1"/>
  <c r="D74" i="23"/>
  <c r="L51" i="22" s="1"/>
  <c r="D84" i="23"/>
  <c r="L61" i="22" s="1"/>
  <c r="D96" i="23"/>
  <c r="L73" i="22" s="1"/>
  <c r="D106" i="23"/>
  <c r="L83" i="22" s="1"/>
  <c r="D116" i="23"/>
  <c r="L93" i="22" s="1"/>
  <c r="D129" i="23"/>
  <c r="D140" i="23"/>
  <c r="D154" i="23"/>
  <c r="B57" i="22" s="1"/>
  <c r="D170" i="23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23" i="23"/>
  <c r="D33" i="23"/>
  <c r="O8" i="20" s="1"/>
  <c r="D43" i="23"/>
  <c r="B81" i="22" s="1"/>
  <c r="D55" i="23"/>
  <c r="B100" i="22" s="1"/>
  <c r="D65" i="23"/>
  <c r="B110" i="22" s="1"/>
  <c r="D75" i="23"/>
  <c r="L52" i="22" s="1"/>
  <c r="D87" i="23"/>
  <c r="L64" i="22" s="1"/>
  <c r="D97" i="23"/>
  <c r="L74" i="22" s="1"/>
  <c r="D107" i="23"/>
  <c r="L84" i="22" s="1"/>
  <c r="D119" i="23"/>
  <c r="L96" i="22" s="1"/>
  <c r="D130" i="23"/>
  <c r="D144" i="23"/>
  <c r="B47" i="22" s="1"/>
  <c r="D155" i="23"/>
  <c r="B58" i="22" s="1"/>
  <c r="D171" i="23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5" i="23"/>
  <c r="B40" i="20" s="1"/>
  <c r="D12" i="23"/>
  <c r="G11" i="20" s="1"/>
  <c r="D24" i="23"/>
  <c r="D34" i="23"/>
  <c r="O9" i="20" s="1"/>
  <c r="D44" i="23"/>
  <c r="B82" i="22" s="1"/>
  <c r="D56" i="23"/>
  <c r="B101" i="22" s="1"/>
  <c r="D66" i="23"/>
  <c r="B111" i="22" s="1"/>
  <c r="D76" i="23"/>
  <c r="L53" i="22" s="1"/>
  <c r="D88" i="23"/>
  <c r="L65" i="22" s="1"/>
  <c r="D98" i="23"/>
  <c r="L75" i="22" s="1"/>
  <c r="D108" i="23"/>
  <c r="L85" i="22" s="1"/>
  <c r="D120" i="23"/>
  <c r="L97" i="22" s="1"/>
  <c r="D131" i="23"/>
  <c r="D145" i="23"/>
  <c r="B48" i="22" s="1"/>
  <c r="D156" i="23"/>
  <c r="B59" i="22" s="1"/>
  <c r="D178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N60" i="22" l="1"/>
  <c r="R74" i="22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Q13" i="20"/>
  <c r="N13" i="20"/>
  <c r="K13" i="20"/>
  <c r="H13" i="20"/>
  <c r="P13" i="20"/>
  <c r="M13" i="20"/>
  <c r="J13" i="20"/>
  <c r="P7" i="22"/>
  <c r="K15" i="20" s="1"/>
  <c r="S15" i="20" s="1"/>
  <c r="S13" i="20" s="1"/>
  <c r="M9" i="20" s="1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<sst xmlns="http://schemas.openxmlformats.org/spreadsheetml/2006/main" count="895" uniqueCount="637">
  <si>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</si>
  <si>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</si>
  <si>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</si>
  <si>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</si>
  <si>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</si>
  <si>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</si>
  <si>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</si>
  <si>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</si>
  <si>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</si>
  <si>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</si>
  <si>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</si>
  <si>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</si>
  <si>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</si>
  <si>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</si>
  <si>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</si>
  <si>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</si>
  <si>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</si>
  <si>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</si>
  <si>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</si>
  <si>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</si>
  <si>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</si>
  <si>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</si>
  <si>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</si>
  <si>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</si>
  <si>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</si>
  <si>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</si>
  <si>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</si>
  <si>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</si>
  <si>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</si>
  <si>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</si>
  <si>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</si>
  <si>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</si>
  <si>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</si>
  <si>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</si>
  <si>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</si>
  <si>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</si>
  <si>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</si>
  <si>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</si>
  <si>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</si>
  <si>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</si>
  <si>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</si>
  <si>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</si>
  <si>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</si>
  <si>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</si>
  <si>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</si>
  <si>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</si>
  <si>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</si>
  <si>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</si>
  <si>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</si>
  <si>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</si>
  <si>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</si>
  <si>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</si>
  <si>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</si>
  <si>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</si>
  <si>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</si>
  <si>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</si>
  <si>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</si>
  <si>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</si>
  <si>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</si>
  <si>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</si>
  <si>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</si>
  <si>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</si>
  <si>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</si>
  <si>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</si>
  <si>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</si>
  <si>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</si>
  <si>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</si>
  <si>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</si>
  <si>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</si>
  <si>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</si>
  <si>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</si>
  <si>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</si>
  <si>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</si>
  <si>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</si>
  <si>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</si>
  <si>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</si>
  <si>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</si>
  <si>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</si>
  <si>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</si>
  <si>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</si>
  <si>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</si>
  <si>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</si>
  <si>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</si>
  <si>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</si>
  <si>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</si>
  <si>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</si>
  <si>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</si>
  <si>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</si>
  <si>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</si>
  <si>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</si>
  <si>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</si>
  <si>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</si>
  <si>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</si>
  <si>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</si>
  <si>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</si>
  <si>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</si>
  <si>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</si>
  <si>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</si>
  <si>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</si>
  <si>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</si>
  <si>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</si>
  <si>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</si>
  <si>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</si>
  <si>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</si>
  <si>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</si>
  <si>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</si>
  <si>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</si>
  <si>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</si>
  <si>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</si>
  <si>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</si>
  <si>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</si>
  <si>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</si>
  <si>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</si>
  <si>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</si>
  <si>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</si>
  <si>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</si>
  <si>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</si>
  <si>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</si>
  <si>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</si>
  <si>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</si>
  <si>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</si>
  <si>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</si>
  <si>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</si>
  <si>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</si>
  <si>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</si>
  <si>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</si>
  <si>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</si>
  <si>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</si>
  <si>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</si>
  <si>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</si>
  <si>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</si>
  <si>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</si>
  <si>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</si>
  <si>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</si>
  <si>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</si>
  <si>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</si>
  <si>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</si>
  <si>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</si>
  <si>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</si>
  <si>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</si>
  <si>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</si>
  <si>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</si>
  <si>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</si>
  <si>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</si>
  <si>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</si>
  <si>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</si>
  <si>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</si>
  <si>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</si>
  <si>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</si>
  <si>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</si>
  <si>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</si>
  <si>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</si>
  <si>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</si>
  <si>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</si>
  <si>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</si>
  <si>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</si>
  <si>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</si>
  <si>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</si>
  <si>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</si>
  <si>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</si>
  <si>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</si>
  <si>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</si>
  <si>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</si>
  <si>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</si>
  <si>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</si>
  <si>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</si>
  <si>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</si>
  <si>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</si>
  <si>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</si>
  <si>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</si>
  <si>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</si>
  <si>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</si>
  <si>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</si>
  <si>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</si>
  <si>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</si>
  <si>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</si>
  <si>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</si>
  <si>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</si>
  <si>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</si>
  <si>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</si>
  <si>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</si>
  <si>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</si>
  <si>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</si>
  <si>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</si>
  <si>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</si>
  <si>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</si>
  <si>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</si>
  <si>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</si>
  <si>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</si>
  <si>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</si>
  <si>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</si>
  <si>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</si>
  <si>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</si>
  <si>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</si>
  <si>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</si>
  <si>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</si>
  <si>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</si>
  <si>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</si>
  <si>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</si>
  <si>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</si>
  <si>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</si>
  <si>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</si>
  <si>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</si>
  <si>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</si>
  <si>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</si>
  <si>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</si>
  <si>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</si>
  <si>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</si>
  <si>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</si>
  <si>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</si>
  <si>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</si>
  <si>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</si>
  <si>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</si>
  <si>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</si>
  <si>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</si>
  <si>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</si>
  <si>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</si>
  <si>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</si>
  <si>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</si>
  <si>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</si>
  <si>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</si>
  <si>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</si>
  <si>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</si>
  <si>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</si>
  <si>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</si>
  <si>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</si>
  <si>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</si>
  <si>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</si>
  <si>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</si>
  <si>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</si>
  <si>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</si>
  <si>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</si>
  <si>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</si>
  <si>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</si>
  <si>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</si>
  <si>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</si>
  <si>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</si>
  <si>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</si>
  <si>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</si>
  <si>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</si>
  <si>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</si>
  <si>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</si>
  <si>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</si>
  <si>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</si>
  <si>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</si>
  <si>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</si>
  <si>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</si>
  <si>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</si>
  <si>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</si>
  <si>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</si>
  <si>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</si>
  <si>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</si>
  <si>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</si>
  <si>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</si>
  <si>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</si>
  <si>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</si>
  <si>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</si>
  <si>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</si>
  <si>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</si>
  <si>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</si>
  <si>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</si>
  <si>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</si>
  <si>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</si>
  <si>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</si>
  <si>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</si>
  <si>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</si>
  <si>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</si>
  <si>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</si>
  <si>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</si>
  <si>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</si>
  <si>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</si>
  <si>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</si>
  <si>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</si>
  <si>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</si>
  <si>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</si>
  <si>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</si>
  <si>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</si>
  <si>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</si>
  <si>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</si>
  <si>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</si>
  <si>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</si>
  <si>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</si>
  <si>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</si>
  <si>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</si>
  <si>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</si>
  <si>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</si>
  <si>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</si>
  <si>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</si>
  <si>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</si>
  <si>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</si>
  <si>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</si>
  <si>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</si>
  <si>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</si>
  <si>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</si>
  <si>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</si>
  <si>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</si>
  <si>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</si>
  <si>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</si>
  <si>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</si>
  <si>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</si>
  <si>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</si>
  <si>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</si>
  <si>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</si>
  <si>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</si>
  <si>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</si>
  <si>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</si>
  <si>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</si>
  <si>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</si>
  <si>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</si>
  <si>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</si>
  <si>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</si>
  <si>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</si>
  <si>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</si>
  <si>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</si>
  <si>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</si>
  <si>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</si>
  <si>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</si>
  <si>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</si>
  <si>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</si>
  <si>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</si>
  <si>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</si>
  <si>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</si>
  <si>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</si>
  <si>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</si>
  <si>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</si>
  <si>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</si>
  <si>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</si>
  <si>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</si>
  <si>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</si>
  <si>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</si>
  <si>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</si>
  <si>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</si>
  <si>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</si>
  <si>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</si>
  <si>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</si>
  <si>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</si>
  <si>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</si>
  <si>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</si>
  <si>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</si>
  <si>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</si>
  <si>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</si>
  <si>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</si>
  <si>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</si>
  <si>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</si>
  <si>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</si>
  <si>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</si>
  <si>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</si>
  <si>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</si>
  <si>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</si>
  <si>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</si>
  <si>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</si>
  <si>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</si>
  <si>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</si>
  <si>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</si>
  <si>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</si>
  <si>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</si>
  <si>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</si>
  <si>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</si>
  <si>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</si>
  <si>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</si>
  <si>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</si>
  <si>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</si>
  <si>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</si>
  <si>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</si>
  <si>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</si>
  <si>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</si>
  <si>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</si>
  <si>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</si>
  <si>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</si>
  <si>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</si>
  <si>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</si>
  <si>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</si>
  <si>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</si>
  <si>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</si>
  <si>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</si>
  <si>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</si>
  <si>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</si>
  <si>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</si>
  <si>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</si>
  <si>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</si>
  <si>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</si>
  <si>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</si>
  <si>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</si>
  <si>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</si>
  <si>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</si>
  <si>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</si>
  <si>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</si>
  <si>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</si>
  <si>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</si>
  <si>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</si>
  <si>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</si>
  <si>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</si>
  <si>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</si>
  <si>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</si>
  <si>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</si>
  <si>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</si>
  <si>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</si>
  <si>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</si>
  <si>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</si>
  <si>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</si>
  <si>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</si>
  <si>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</si>
  <si>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</si>
  <si>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</si>
  <si>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</si>
  <si>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</si>
  <si>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</si>
  <si>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</si>
  <si>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</si>
  <si>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</si>
  <si>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</si>
  <si>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</si>
  <si>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</si>
  <si>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</si>
  <si>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</si>
  <si>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</si>
  <si>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</si>
  <si>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</si>
  <si>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</si>
  <si>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</si>
  <si>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</si>
  <si>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</si>
  <si>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</si>
  <si>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</si>
  <si>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</si>
  <si>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</si>
  <si>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</si>
  <si>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</si>
  <si>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</si>
  <si>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</si>
  <si>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</si>
  <si>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</si>
  <si>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</si>
  <si>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</si>
  <si>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</si>
  <si>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</si>
  <si>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</si>
  <si>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</si>
  <si>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</si>
  <si>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</si>
  <si>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</si>
  <si>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</si>
  <si>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</si>
  <si>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</si>
  <si>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</si>
  <si>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</si>
  <si>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</si>
  <si>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</si>
  <si>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</si>
  <si>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</si>
  <si>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</si>
  <si>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</si>
  <si>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</si>
  <si>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</si>
  <si>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</si>
  <si>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</si>
  <si>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</si>
  <si>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</si>
  <si>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</si>
  <si>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</si>
  <si>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</si>
  <si>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</si>
  <si>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</si>
  <si>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</si>
  <si>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</si>
  <si>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</si>
  <si>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</si>
  <si>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</si>
  <si>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</si>
  <si>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</si>
  <si>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</si>
  <si>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</si>
  <si>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</si>
  <si>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</si>
  <si>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</si>
  <si>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</si>
  <si>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</si>
  <si>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</si>
  <si>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</si>
  <si>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</si>
  <si>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</si>
  <si>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</si>
  <si>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</si>
  <si>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</si>
  <si>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</si>
  <si>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</si>
  <si>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</si>
  <si>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</si>
  <si>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</si>
  <si>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</si>
  <si>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</si>
  <si>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</si>
  <si>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</si>
  <si>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</si>
  <si>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</si>
  <si>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</si>
  <si>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</si>
  <si>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</si>
  <si>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</si>
  <si>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</si>
  <si>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</si>
  <si>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</si>
  <si>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</si>
  <si>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</si>
  <si>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</si>
  <si>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</si>
  <si>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</si>
  <si>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</si>
  <si>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</si>
  <si>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</si>
  <si>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</si>
  <si>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</si>
  <si>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</si>
  <si>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</si>
  <si>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</si>
  <si>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</si>
  <si>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</si>
  <si>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</si>
  <si>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</si>
  <si>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</si>
  <si>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</si>
  <si>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</si>
  <si>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</si>
  <si>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</si>
  <si>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</si>
  <si>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</si>
  <si>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</si>
  <si>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</si>
  <si>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</si>
  <si>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</si>
  <si>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</si>
  <si>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</si>
  <si>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</si>
  <si>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</si>
  <si>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</si>
  <si>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</si>
  <si>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</si>
  <si>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</si>
  <si>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</si>
  <si>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</si>
  <si>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</si>
  <si>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</si>
  <si>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</si>
  <si>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</si>
  <si>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</si>
  <si>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</si>
  <si>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</si>
  <si>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</si>
  <si>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</si>
  <si>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</si>
  <si>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</si>
  <si>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</si>
  <si>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</si>
  <si>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</si>
  <si>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</si>
  <si>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</si>
  <si>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</si>
  <si>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</si>
  <si>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</si>
  <si>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</si>
  <si>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</si>
  <si>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</si>
  <si>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</si>
  <si>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</si>
  <si>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</si>
  <si>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</si>
  <si>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</si>
  <si>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</si>
  <si>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</si>
  <si>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</si>
  <si>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</si>
  <si>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</si>
  <si>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</si>
  <si>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</si>
  <si>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</si>
  <si>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</si>
  <si>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</si>
  <si>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</si>
  <si>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</si>
  <si>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</si>
  <si>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</si>
  <si>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</si>
  <si>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</si>
  <si>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</si>
  <si>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</si>
  <si>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</si>
  <si>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</si>
  <si>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</si>
  <si>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</si>
  <si>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</si>
  <si>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</si>
  <si>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</si>
  <si>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</si>
  <si>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</si>
  <si>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</si>
  <si>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</si>
  <si>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</si>
  <si>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</si>
  <si>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</si>
  <si>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</si>
  <si>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</si>
  <si>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</si>
  <si>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</si>
  <si>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</si>
  <si>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</si>
  <si>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</si>
  <si>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</si>
  <si>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</si>
  <si>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</si>
  <si>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</si>
  <si>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</si>
  <si>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</si>
  <si>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</si>
  <si>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</si>
  <si>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</si>
  <si>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</si>
  <si>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</si>
  <si>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</si>
  <si>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</si>
  <si>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</si>
  <si>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</si>
  <si>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</si>
  <si>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</si>
  <si>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</si>
  <si>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</si>
  <si>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</si>
  <si>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</si>
  <si>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</si>
  <si>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</si>
  <si>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</si>
  <si>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</si>
  <si>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</si>
  <si>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</si>
  <si>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</si>
  <si>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31.12.2022</t>
  </si>
  <si>
    <t>Version 2019.1 (1.31), valable jusqu'au 31.12.2022</t>
  </si>
  <si>
    <t>Versione 2019.1 (1.31), valevole fino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</si>
</sst>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4 2" xfId="5" xr:uid="{00000000-0005-0000-0000-000003000000}"/>
    <cellStyle name="20 % - Akzent5 2" xfId="6" xr:uid="{00000000-0005-0000-0000-000004000000}"/>
    <cellStyle name="20 % - Akzent6 2" xfId="7" xr:uid="{00000000-0005-0000-0000-000005000000}"/>
    <cellStyle name="20 % - Accent1" xfId="8" xr:uid="{00000000-0005-0000-0000-000006000000}"/>
    <cellStyle name="20 % - Accent2" xfId="9" xr:uid="{00000000-0005-0000-0000-000007000000}"/>
    <cellStyle name="20 % - Accent3" xfId="10" xr:uid="{00000000-0005-0000-0000-000008000000}"/>
    <cellStyle name="20 % - Accent4" xfId="11" xr:uid="{00000000-0005-0000-0000-000009000000}"/>
    <cellStyle name="20 % - Accent5" xfId="12" xr:uid="{00000000-0005-0000-0000-00000A000000}"/>
    <cellStyle name="20 % - Accent6" xfId="13" xr:uid="{00000000-0005-0000-0000-00000B000000}"/>
    <cellStyle name="20% - Accent1" xfId="14" xr:uid="{00000000-0005-0000-0000-00000C000000}"/>
    <cellStyle name="20% - Accent2" xfId="15" xr:uid="{00000000-0005-0000-0000-00000D000000}"/>
    <cellStyle name="20% - Accent3" xfId="16" xr:uid="{00000000-0005-0000-0000-00000E000000}"/>
    <cellStyle name="20% - Accent4" xfId="17" xr:uid="{00000000-0005-0000-0000-00000F000000}"/>
    <cellStyle name="20% - Accent5" xfId="18" xr:uid="{00000000-0005-0000-0000-000010000000}"/>
    <cellStyle name="20% - Accent6" xfId="19" xr:uid="{00000000-0005-0000-0000-000011000000}"/>
    <cellStyle name="40 % - Akzent1 2" xfId="20" xr:uid="{00000000-0005-0000-0000-000012000000}"/>
    <cellStyle name="40 % - Akzent2 2" xfId="21" xr:uid="{00000000-0005-0000-0000-000013000000}"/>
    <cellStyle name="40 % - Akzent3 2" xfId="22" xr:uid="{00000000-0005-0000-0000-000014000000}"/>
    <cellStyle name="40 % - Akzent4 2" xfId="23" xr:uid="{00000000-0005-0000-0000-000015000000}"/>
    <cellStyle name="40 % - Akzent5 2" xfId="24" xr:uid="{00000000-0005-0000-0000-000016000000}"/>
    <cellStyle name="40 % - Akzent6 2" xfId="25" xr:uid="{00000000-0005-0000-0000-000017000000}"/>
    <cellStyle name="40 % - Accent1" xfId="26" xr:uid="{00000000-0005-0000-0000-000018000000}"/>
    <cellStyle name="40 % - Accent2" xfId="27" xr:uid="{00000000-0005-0000-0000-000019000000}"/>
    <cellStyle name="40 % - Accent3" xfId="28" xr:uid="{00000000-0005-0000-0000-00001A000000}"/>
    <cellStyle name="40 % - Accent4" xfId="29" xr:uid="{00000000-0005-0000-0000-00001B000000}"/>
    <cellStyle name="40 % - Accent5" xfId="30" xr:uid="{00000000-0005-0000-0000-00001C000000}"/>
    <cellStyle name="40 % - Accent6" xfId="31" xr:uid="{00000000-0005-0000-0000-00001D000000}"/>
    <cellStyle name="40% - Accent1" xfId="32" xr:uid="{00000000-0005-0000-0000-00001E000000}"/>
    <cellStyle name="40% - Accent2" xfId="33" xr:uid="{00000000-0005-0000-0000-00001F000000}"/>
    <cellStyle name="40% - Accent3" xfId="34" xr:uid="{00000000-0005-0000-0000-000020000000}"/>
    <cellStyle name="40% - Accent4" xfId="35" xr:uid="{00000000-0005-0000-0000-000021000000}"/>
    <cellStyle name="40% - Accent5" xfId="36" xr:uid="{00000000-0005-0000-0000-000022000000}"/>
    <cellStyle name="40% - Accent6" xfId="37" xr:uid="{00000000-0005-0000-0000-000023000000}"/>
    <cellStyle name="60 % - Akzent1 2" xfId="38" xr:uid="{00000000-0005-0000-0000-000024000000}"/>
    <cellStyle name="60 % - Akzent2 2" xfId="39" xr:uid="{00000000-0005-0000-0000-000025000000}"/>
    <cellStyle name="60 % - Akzent3 2" xfId="40" xr:uid="{00000000-0005-0000-0000-000026000000}"/>
    <cellStyle name="60 % - Akzent4 2" xfId="41" xr:uid="{00000000-0005-0000-0000-000027000000}"/>
    <cellStyle name="60 % - Akzent5 2" xfId="42" xr:uid="{00000000-0005-0000-0000-000028000000}"/>
    <cellStyle name="60 % - Akzent6 2" xfId="43" xr:uid="{00000000-0005-0000-0000-000029000000}"/>
    <cellStyle name="60 % - Accent1" xfId="44" xr:uid="{00000000-0005-0000-0000-00002A000000}"/>
    <cellStyle name="60 % - Accent2" xfId="45" xr:uid="{00000000-0005-0000-0000-00002B000000}"/>
    <cellStyle name="60 % - Accent3" xfId="46" xr:uid="{00000000-0005-0000-0000-00002C000000}"/>
    <cellStyle name="60 % - Accent4" xfId="47" xr:uid="{00000000-0005-0000-0000-00002D000000}"/>
    <cellStyle name="60 % - Accent5" xfId="48" xr:uid="{00000000-0005-0000-0000-00002E000000}"/>
    <cellStyle name="60 % - Accent6" xfId="49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Accent1" xfId="56" xr:uid="{00000000-0005-0000-0000-000036000000}"/>
    <cellStyle name="Accent2" xfId="57" xr:uid="{00000000-0005-0000-0000-000037000000}"/>
    <cellStyle name="Accent3" xfId="58" xr:uid="{00000000-0005-0000-0000-000038000000}"/>
    <cellStyle name="Accent4" xfId="59" xr:uid="{00000000-0005-0000-0000-000039000000}"/>
    <cellStyle name="Accent5" xfId="60" xr:uid="{00000000-0005-0000-0000-00003A000000}"/>
    <cellStyle name="Accent6" xfId="61" xr:uid="{00000000-0005-0000-0000-00003B000000}"/>
    <cellStyle name="Avertissement" xfId="62" xr:uid="{00000000-0005-0000-0000-00003C000000}"/>
    <cellStyle name="Bad" xfId="63" xr:uid="{00000000-0005-0000-0000-00003D000000}"/>
    <cellStyle name="Calcul" xfId="64" xr:uid="{00000000-0005-0000-0000-00003E000000}"/>
    <cellStyle name="Calculation" xfId="65" xr:uid="{00000000-0005-0000-0000-00003F000000}"/>
    <cellStyle name="Cellule liée" xfId="66" xr:uid="{00000000-0005-0000-0000-000040000000}"/>
    <cellStyle name="Check Cell" xfId="67" xr:uid="{00000000-0005-0000-0000-000041000000}"/>
    <cellStyle name="Commentaire" xfId="68" xr:uid="{00000000-0005-0000-0000-000042000000}"/>
    <cellStyle name="Currency 2" xfId="69" xr:uid="{00000000-0005-0000-0000-000043000000}"/>
    <cellStyle name="Currency 3" xfId="70" xr:uid="{00000000-0005-0000-0000-000044000000}"/>
    <cellStyle name="Currency 4" xfId="71" xr:uid="{00000000-0005-0000-0000-000045000000}"/>
    <cellStyle name="Currency 5" xfId="72" xr:uid="{00000000-0005-0000-0000-000046000000}"/>
    <cellStyle name="Currency 6" xfId="73" xr:uid="{00000000-0005-0000-0000-000047000000}"/>
    <cellStyle name="Entrée" xfId="75" xr:uid="{00000000-0005-0000-0000-000048000000}"/>
    <cellStyle name="Explanatory Text" xfId="76" xr:uid="{00000000-0005-0000-0000-000049000000}"/>
    <cellStyle name="Good" xfId="77" xr:uid="{00000000-0005-0000-0000-00004A000000}"/>
    <cellStyle name="Heading 1" xfId="78" xr:uid="{00000000-0005-0000-0000-00004B000000}"/>
    <cellStyle name="Heading 2" xfId="79" xr:uid="{00000000-0005-0000-0000-00004C000000}"/>
    <cellStyle name="Heading 3" xfId="80" xr:uid="{00000000-0005-0000-0000-00004D000000}"/>
    <cellStyle name="Heading 4" xfId="81" xr:uid="{00000000-0005-0000-0000-00004E000000}"/>
    <cellStyle name="Input" xfId="82" xr:uid="{00000000-0005-0000-0000-00004F000000}"/>
    <cellStyle name="Insatisfaisant" xfId="83" xr:uid="{00000000-0005-0000-0000-000050000000}"/>
    <cellStyle name="Komma" xfId="1" builtinId="3"/>
    <cellStyle name="Komma 2" xfId="74" xr:uid="{00000000-0005-0000-0000-000052000000}"/>
    <cellStyle name="Linked Cell" xfId="84" xr:uid="{00000000-0005-0000-0000-000053000000}"/>
    <cellStyle name="Neutral 2" xfId="85" xr:uid="{00000000-0005-0000-0000-000054000000}"/>
    <cellStyle name="Neutre" xfId="86" xr:uid="{00000000-0005-0000-0000-000055000000}"/>
    <cellStyle name="Normal 2" xfId="87" xr:uid="{00000000-0005-0000-0000-000056000000}"/>
    <cellStyle name="Normal 3" xfId="88" xr:uid="{00000000-0005-0000-0000-000057000000}"/>
    <cellStyle name="Normal 4" xfId="89" xr:uid="{00000000-0005-0000-0000-000058000000}"/>
    <cellStyle name="Normal 5" xfId="90" xr:uid="{00000000-0005-0000-0000-000059000000}"/>
    <cellStyle name="Normal 6" xfId="91" xr:uid="{00000000-0005-0000-0000-00005A000000}"/>
    <cellStyle name="Note" xfId="92" xr:uid="{00000000-0005-0000-0000-00005B000000}"/>
    <cellStyle name="Output" xfId="93" xr:uid="{00000000-0005-0000-0000-00005C000000}"/>
    <cellStyle name="Satisfaisant" xfId="94" xr:uid="{00000000-0005-0000-0000-00005D000000}"/>
    <cellStyle name="Sortie" xfId="95" xr:uid="{00000000-0005-0000-0000-00005E000000}"/>
    <cellStyle name="Standard" xfId="0" builtinId="0"/>
    <cellStyle name="Texte explicatif" xfId="96" xr:uid="{00000000-0005-0000-0000-000060000000}"/>
    <cellStyle name="Title" xfId="97" xr:uid="{00000000-0005-0000-0000-000061000000}"/>
    <cellStyle name="Titre" xfId="98" xr:uid="{00000000-0005-0000-0000-000062000000}"/>
    <cellStyle name="Titre 1" xfId="99" xr:uid="{00000000-0005-0000-0000-000063000000}"/>
    <cellStyle name="Titre 2" xfId="100" xr:uid="{00000000-0005-0000-0000-000064000000}"/>
    <cellStyle name="Titre 3" xfId="101" xr:uid="{00000000-0005-0000-0000-000065000000}"/>
    <cellStyle name="Titre 4" xfId="102" xr:uid="{00000000-0005-0000-0000-000066000000}"/>
    <cellStyle name="Total" xfId="103" xr:uid="{00000000-0005-0000-0000-000067000000}"/>
    <cellStyle name="Vérification" xfId="104" xr:uid="{00000000-0005-0000-0000-000068000000}"/>
    <cellStyle name="Warning Text" xfId="105" xr:uid="{00000000-0005-0000-0000-000069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Y55"/>
  <sheetViews>
    <sheetView tabSelected="1" zoomScale="90" zoomScaleNormal="90" workbookViewId="0">
      <selection activeCell="T18" sqref="T18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Calcolo del fabbisogno per la ventilazione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Le celle con sfondo verde e giallo scurosono obbligatorie, sfondo giallo chiaro facoltative</v>
      </c>
      <c r="T3" s="209"/>
      <c r="U3" s="231"/>
    </row>
    <row r="4" spans="1:25" ht="27" customHeight="1" x14ac:dyDescent="0.25">
      <c r="B4" s="224" t="str">
        <f>Uebersetzung!D28</f>
        <v>Progetto: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Riportare nel formulario EN101b o nel formulario Minergie.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Portata d'aria esterna term. det.</v>
      </c>
      <c r="C8" s="49"/>
      <c r="D8" s="15"/>
      <c r="E8" s="16"/>
      <c r="F8" s="25"/>
      <c r="G8" s="355" t="str">
        <f>Uebersetzung!D168</f>
        <v>da riportare nella casella E40 del formulario Minergie</v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(media annua, senza infiltrazioni)</v>
      </c>
      <c r="Q8" s="226"/>
      <c r="R8" s="226"/>
      <c r="S8" s="226"/>
      <c r="U8" s="304">
        <f>IF(MUKEN,1,0)</f>
        <v>0</v>
      </c>
      <c r="W8" s="226"/>
      <c r="X8" s="226"/>
    </row>
    <row r="9" spans="1:25" s="21" customFormat="1" ht="24" customHeight="1" thickBot="1" x14ac:dyDescent="0.3">
      <c r="B9" s="62" t="str">
        <f>Uebersetzung!D32</f>
        <v>Fabbisogno di corrente per la ventilazione</v>
      </c>
      <c r="C9" s="50"/>
      <c r="D9" s="35"/>
      <c r="E9" s="36"/>
      <c r="F9" s="25"/>
      <c r="G9" s="355" t="str">
        <f>Uebersetzung!D169</f>
        <v>da riportare nella casella E41 del formulario Minergie</v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 xml:space="preserve">Ventilatori (+ pompe RC con circuito idraulico)
</v>
      </c>
      <c r="Q9" s="226"/>
      <c r="R9" s="226"/>
      <c r="S9" s="226"/>
      <c r="T9" s="226"/>
      <c r="U9" s="305">
        <f>IF(U8=1,0,1)</f>
        <v>1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72.75" customHeight="1" x14ac:dyDescent="0.3">
      <c r="B11" s="239" t="str">
        <f>Uebersetzung!D7</f>
        <v>Nr.</v>
      </c>
      <c r="C11" s="239" t="str">
        <f>Uebersetzung!D8</f>
        <v>AE</v>
      </c>
      <c r="D11" s="239" t="str">
        <f>Uebersetzung!D9</f>
        <v>Utilizzo</v>
      </c>
      <c r="E11" s="240" t="str">
        <f>Uebersetzung!D10</f>
        <v>Superficie</v>
      </c>
      <c r="F11" s="240" t="str">
        <f>Uebersetzung!D11</f>
        <v>Tipo di ventilazione</v>
      </c>
      <c r="G11" s="358" t="str">
        <f>Uebersetzung!D12</f>
        <v>Volumi d'aria (dimensionamento)</v>
      </c>
      <c r="H11" s="359"/>
      <c r="I11" s="360" t="str">
        <f>Uebersetzung!D13</f>
        <v xml:space="preserve">Ventilatori (+ pompe RC con circuito idraulico)
</v>
      </c>
      <c r="J11" s="362"/>
      <c r="K11" s="361"/>
      <c r="L11" s="240" t="str">
        <f>Uebersetzung!D14</f>
        <v>Regolazione/controllo</v>
      </c>
      <c r="M11" s="358" t="str">
        <f>Uebersetzung!D15</f>
        <v>Ore a pieno carico; ventilazione</v>
      </c>
      <c r="N11" s="359"/>
      <c r="O11" s="240" t="str">
        <f>Uebersetzung!D16</f>
        <v>Tipo RC</v>
      </c>
      <c r="P11" s="360" t="str">
        <f>Uebersetzung!D17</f>
        <v>Rendimento medio annuo</v>
      </c>
      <c r="Q11" s="361"/>
      <c r="R11" s="240" t="str">
        <f>Uebersetzung!D18</f>
        <v>Portata d'aria esterna term. det.</v>
      </c>
      <c r="S11" s="240" t="str">
        <f>Uebersetzung!D19</f>
        <v>Fabbisogno di corrente per la ventilazione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>AE in totale=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calcolato</v>
      </c>
      <c r="I13" s="176"/>
      <c r="J13" s="176" t="str">
        <f>Uebersetzung!D36</f>
        <v>inserito</v>
      </c>
      <c r="K13" s="356" t="str">
        <f>Uebersetzung!D37</f>
        <v>calcolato</v>
      </c>
      <c r="L13" s="177"/>
      <c r="M13" s="176" t="str">
        <f>Uebersetzung!D36</f>
        <v>inserito</v>
      </c>
      <c r="N13" s="357" t="str">
        <f>Uebersetzung!D37</f>
        <v>calcolato</v>
      </c>
      <c r="O13" s="176"/>
      <c r="P13" s="176" t="str">
        <f>Uebersetzung!D36</f>
        <v>inserito</v>
      </c>
      <c r="Q13" s="356" t="str">
        <f>Uebersetzung!D37</f>
        <v>calcolato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Versione 2019.1 (1.31), valevole fino al 31.12.2022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200305_Bedarfsberechnung_Lueftung_V2019.1_it.xlsx</v>
      </c>
      <c r="S40" s="347">
        <f ca="1">NOW()</f>
        <v>43895.655509259261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password="C616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 xr:uid="{00000000-0002-0000-0000-000000000000}"/>
    <dataValidation type="list" allowBlank="1" showInputMessage="1" showErrorMessage="1" sqref="D14:D39" xr:uid="{00000000-0002-0000-0000-000001000000}">
      <formula1>Nutzung</formula1>
    </dataValidation>
    <dataValidation type="list" allowBlank="1" showInputMessage="1" showErrorMessage="1" sqref="F14:F39" xr:uid="{00000000-0002-0000-0000-000002000000}">
      <formula1>Lüftungsart</formula1>
    </dataValidation>
    <dataValidation type="list" allowBlank="1" showInputMessage="1" showErrorMessage="1" sqref="O14:O39" xr:uid="{00000000-0002-0000-0000-000003000000}">
      <formula1>WRG</formula1>
    </dataValidation>
    <dataValidation type="list" allowBlank="1" showInputMessage="1" showErrorMessage="1" sqref="L14:L39" xr:uid="{00000000-0002-0000-0000-000004000000}">
      <formula1>Regelungsart</formula1>
    </dataValidation>
    <dataValidation type="list" allowBlank="1" showInputMessage="1" showErrorMessage="1" sqref="C14:C39" xr:uid="{00000000-0002-0000-0000-000005000000}">
      <formula1>JaNein</formula1>
    </dataValidation>
    <dataValidation type="list" allowBlank="1" showInputMessage="1" showErrorMessage="1" sqref="I14:I39" xr:uid="{00000000-0002-0000-0000-000006000000}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J200"/>
  <sheetViews>
    <sheetView zoomScale="90" zoomScaleNormal="90" workbookViewId="0">
      <selection activeCell="D1" sqref="D1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f>VLOOKUP(C1,H1:I3,2)</f>
        <v>3</v>
      </c>
      <c r="B1" s="248" t="s">
        <v>181</v>
      </c>
      <c r="C1" s="249" t="s">
        <v>188</v>
      </c>
      <c r="D1" s="299" t="s">
        <v>192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Versione 2019.1 (1.31), valevole fino al 31.12.2022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Calcolo del fabbisogno per la ventilazione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Nr.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2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AE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0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Utilizzo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Superficie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Tipo di ventilazione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Volumi d'aria (dimensionamento)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 xml:space="preserve">Ventilatori (+ pompe RC con circuito idraulico)
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Regolazione/controllo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Ore a pieno carico; ventilazione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Tipo RC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>Rendimento medio annuo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Portata d'aria esterna term. det.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Fabbisogno di corrente per la ventilazione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Rispetta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Non rispetta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Si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No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Progetto: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Le celle con sfondo verde e giallo scurosono obbligatorie, sfondo giallo chiaro facoltative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Riportare nel formulario EN101b o nel formulario Minergie.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Portata d'aria esterna term. det.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Fabbisogno di corrente per la ventilazione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(media annua, senza infiltrazioni)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 xml:space="preserve">Ventilatori (+ pompe RC con circuito idraulico)
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>AE in totale=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inserito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calcolato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a uno stadio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>a uno stadio con temporizzatore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a uno stadio basato sulla necessità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a due stadi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a due stadi con temporizzatore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a due stadi basato sulla necessità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a tre stadi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a tre stadi con temporizzatore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a tre stadi basato sulla necessità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sensore temperatura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sensore temperatura e CO2 per zona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sensore temperatura e CO2 per locale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sensore solo CO2 per zona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sensore solo CO2 per locale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>
        <f t="shared" si="0"/>
        <v>0</v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senza RC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incrociato a piastre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incrociato entalpico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controrrente a piaste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controcorrente entalpico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>rotativo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rotativo con recupero umidità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sistema idraulico a circuito chiuso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sist. Idraulico c.c. -regolato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sist. Idraulico c .c. -regolato-ottimizzato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Pdc aria immessa e aria estratta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>
        <f t="shared" si="0"/>
        <v>0</v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>
        <f t="shared" si="0"/>
        <v>0</v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>
        <f t="shared" si="0"/>
        <v>0</v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>
        <f t="shared" si="0"/>
        <v>0</v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plurifamiliare - AE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>monofamiliare - AE =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amministrativo - AE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scuola - AE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negozio - AE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ristorante - AE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 xml:space="preserve">locale pubblico - AE = 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ospedale - AE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industria - AE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magazzino - AE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imp. Sportivo -AE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piscina coperta -AE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abitazione plurifamiliare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abitazione monofamiliare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>camera d'albergo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ricezione, lobby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uffici singoli e di gruppo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uffici grandi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sala riunioni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ricezione, area clienti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aula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locale docenti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bibioteca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sala conferenze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aula speciale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negozio di alimentari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negozi specializzati e grandi magazzini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negozio (mobilia, costruzione, giardino)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ristorante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ristorante self service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cucina ristorante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cucina ristorante self service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sala teatro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sala multiuso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sala espositiva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>camera d'ospedale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>ripostiglio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sala trattamento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produzione (lavoro grosso)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produzione (lavoro fine)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Laboratorio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magazzino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palestra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sala fitness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piscina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superficie di circolazione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superficie di circolazione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locale annesso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cucina, cucinino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>WC, bagno doccia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spogliatoio, docce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garage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lavanderia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locale di servizio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immissione semplice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imm. semplice con risc. aria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estrazione semplice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estrazione con RC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immissione ed estrazione senza RC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immissione ed estrazione con RC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imm. estr. con RC /  con bat. risc.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imm. estr.  con RC con 2 o 3 batterie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 xml:space="preserve">ventilazione per locale, imm.o estr. 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 xml:space="preserve">ventilazione per locale, imm. ed estr. 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ricircolo con batteria risaldamento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ricircolo con batteria raffreddamento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ricircolo con 2-3 batterie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aria esterena e ricircolo senza RC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aria esterena e ricircolo con RC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>
        <f t="shared" si="2"/>
        <v>0</v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>
        <f t="shared" si="2"/>
        <v>0</v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>
        <f t="shared" si="2"/>
        <v>0</v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>
        <f t="shared" si="2"/>
        <v>0</v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>
        <f t="shared" si="2"/>
        <v>0</v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>
        <f t="shared" si="2"/>
        <v>0</v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>
        <f t="shared" si="2"/>
        <v>0</v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>
        <f t="shared" si="2"/>
        <v>0</v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ventilazione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calcolo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>da riportare nella casella E40 del formulario Minergie</v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>da riportare nella casella E41 del formulario Minergie</v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sheetProtection algorithmName="SHA-512" hashValue="7fUk/1Oja/dJ+2HZIGXL3YjiI+yKgW5hP73jhkKFHjGPWnrjCTg09jZjvuGdfUdsfPrjfheBp407PJnmsxpRvQ==" saltValue="T05MyHukmJ9cWxPi/lFxuw==" spinCount="100000" sheet="1" objects="1" scenarios="1"/>
  <dataValidations count="2">
    <dataValidation type="list" allowBlank="1" showInputMessage="1" showErrorMessage="1" sqref="C1" xr:uid="{00000000-0002-0000-0200-000000000000}">
      <formula1>$H$1:$H$3</formula1>
    </dataValidation>
    <dataValidation type="list" allowBlank="1" showInputMessage="1" showErrorMessage="1" sqref="D1" xr:uid="{00000000-0002-0000-0200-000001000000}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Y116"/>
  <sheetViews>
    <sheetView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plurifamiliare - AE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immissione semplice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>monofamiliare - AE =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imm. semplice con risc. aria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amministrativo - AE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estrazione semplice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scuola - AE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estrazione con RC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negozio - AE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immissione ed estrazione senza RC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ristorante - AE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immissione ed estrazione con RC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 xml:space="preserve">locale pubblico - AE = 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imm. estr. con RC /  con bat. risc.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ospedale - AE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imm. estr.  con RC con 2 o 3 batterie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industria - AE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 xml:space="preserve">ventilazione per locale, imm.o estr. 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magazzino - AE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 xml:space="preserve">ventilazione per locale, imm. ed estr. 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imp. Sportivo -AE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ricircolo con batteria risaldamento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piscina coperta -AE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ricircolo con batteria raffreddamento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abitazione plurifamiliare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ricircolo con 2-3 batterie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abitazione monofamiliare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aria esterena e ricircolo senza RC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>camera d'albergo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aria esterena e ricircolo con RC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ricezione, lobby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>
        <f>Uebersetzung!D158</f>
        <v>0</v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uffici singoli e di gruppo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>
        <f>Uebersetzung!D159</f>
        <v>0</v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uffici grandi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>
        <f>Uebersetzung!D160</f>
        <v>0</v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sala riunioni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>
        <f>Uebersetzung!D161</f>
        <v>0</v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ricezione, area clienti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>
        <f>Uebersetzung!D162</f>
        <v>0</v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aula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>
        <f>Uebersetzung!D163</f>
        <v>0</v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locale docenti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>
        <f>Uebersetzung!D164</f>
        <v>0</v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bibioteca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>
        <f>Uebersetzung!D165</f>
        <v>0</v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sala conferenze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aula speciale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negozio di alimentari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negozi specializzati e grandi magazzini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negozio (mobilia, costruzione, giardino)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ristorante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ristorante self service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cucina ristorante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a uno stadio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cucina ristorante self service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>a uno stadio con temporizzatore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sala teatro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a uno stadio basato sulla necessità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sala multiuso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a due stadi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sala espositiva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a due stadi con temporizzatore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>camera d'ospedale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a due stadi basato sulla necessità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>ripostiglio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a tre stadi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sala trattamento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a tre stadi con temporizzatore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produzione (lavoro grosso)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a tre stadi basato sulla necessità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produzione (lavoro fine)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sensore temperatura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Laboratorio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sensore temperatura e CO2 per zona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magazzino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sensore temperatura e CO2 per locale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palestra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sensore solo CO2 per zona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sala fitness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sensore solo CO2 per locale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piscina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>
        <f>Uebersetzung!D52</f>
        <v>0</v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superficie di circolazione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superficie di circolazione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locale annesso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cucina, cucinino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>WC, bagno doccia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spogliatoio, docce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garage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senza RC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Si</v>
      </c>
      <c r="J98" s="101">
        <v>1</v>
      </c>
      <c r="L98" s="124" t="str">
        <f>Uebersetzung!D121</f>
        <v>lavanderia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incrociato a piastre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No</v>
      </c>
      <c r="J99" s="102">
        <v>0</v>
      </c>
      <c r="L99" s="281" t="str">
        <f>Uebersetzung!D122</f>
        <v>locale di servizio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incrociato entalpico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controrrente a piaste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controcorrente entalpico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>rotativo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rotativo con recupero umidità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sistema idraulico a circuito chiuso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sist. Idraulico c.c. -regolato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sist. Idraulico c .c. -regolato-ottimizzato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Pdc aria immessa e aria estratta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>
        <f>Uebersetzung!D64</f>
        <v>0</v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>
        <f>Uebersetzung!D65</f>
        <v>0</v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>
        <f>Uebersetzung!D66</f>
        <v>0</v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>
        <f>Uebersetzung!D67</f>
        <v>0</v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sheetProtection password="C616" sheet="1" objects="1" scenarios="1"/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 xr:uid="{00000000-0002-0000-0300-000000000000}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Christian Stünzi</cp:lastModifiedBy>
  <cp:lastPrinted>2018-11-17T12:30:23Z</cp:lastPrinted>
  <dcterms:created xsi:type="dcterms:W3CDTF">2000-03-28T11:37:49Z</dcterms:created>
  <dcterms:modified xsi:type="dcterms:W3CDTF">2020-03-05T14:43:56Z</dcterms:modified>
</cp:coreProperties>
</file>